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75"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<sst xmlns="http://schemas.openxmlformats.org/spreadsheetml/2006/main" count="1133" uniqueCount="603">
  <si>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</si>
  <si>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</si>
  <si>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</si>
  <si>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</si>
  <si>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</si>
  <si>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</si>
  <si>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</si>
  <si>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</si>
  <si>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</si>
  <si>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</si>
  <si>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</si>
  <si>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</si>
  <si>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</si>
  <si>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</si>
  <si>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</si>
  <si>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</si>
  <si>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</si>
  <si>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</si>
  <si>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</si>
  <si>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</si>
  <si>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</si>
  <si>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</si>
  <si>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</si>
  <si>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</si>
  <si>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</si>
  <si>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</si>
  <si>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</si>
  <si>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</si>
  <si>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</si>
  <si>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</si>
  <si>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</si>
  <si>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</si>
  <si>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</si>
  <si>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</si>
  <si>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</si>
  <si>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</si>
  <si>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</si>
  <si>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</si>
  <si>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</si>
  <si>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</si>
  <si>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</si>
  <si>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</si>
  <si>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</si>
  <si>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</si>
  <si>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</si>
  <si>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</si>
  <si>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</si>
  <si>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</si>
  <si>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</si>
  <si>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</si>
  <si>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</si>
  <si>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</si>
  <si>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</si>
  <si>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</si>
  <si>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</si>
  <si>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</si>
  <si>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</si>
  <si>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</si>
  <si>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</si>
  <si>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</si>
  <si>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</si>
  <si>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</si>
  <si>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</si>
  <si>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</si>
  <si>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</si>
  <si>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</si>
  <si>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</si>
  <si>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</si>
  <si>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</si>
  <si>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</si>
  <si>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</si>
  <si>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</si>
  <si>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</si>
  <si>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</si>
  <si>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</si>
  <si>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</si>
  <si>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</si>
  <si>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</si>
  <si>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</si>
  <si>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</si>
  <si>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</si>
  <si>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</si>
  <si>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</si>
  <si>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</si>
  <si>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</si>
  <si>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</si>
  <si>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</si>
  <si>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</si>
  <si>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</si>
  <si>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</si>
  <si>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</si>
  <si>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</si>
  <si>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</si>
  <si>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</si>
  <si>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</si>
  <si>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</si>
  <si>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</si>
  <si>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</si>
  <si>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</si>
  <si>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</si>
  <si>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</si>
  <si>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</si>
  <si>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</si>
  <si>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</si>
  <si>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</si>
  <si>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</si>
  <si>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</si>
  <si>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</si>
  <si>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</si>
  <si>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</si>
  <si>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</si>
  <si>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</si>
  <si>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</si>
  <si>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</si>
  <si>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</si>
  <si>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</si>
  <si>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</si>
  <si>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</si>
  <si>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</si>
  <si>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</si>
  <si>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</si>
  <si>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</si>
  <si>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</si>
  <si>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</si>
  <si>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</si>
  <si>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</si>
  <si>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</si>
  <si>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</si>
  <si>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</si>
  <si>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</si>
  <si>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</si>
  <si>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</si>
  <si>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</si>
  <si>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</si>
  <si>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</si>
  <si>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</si>
  <si>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</si>
  <si>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</si>
  <si>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</si>
  <si>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</si>
  <si>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</si>
  <si>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</si>
  <si>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</si>
  <si>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</si>
  <si>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</si>
  <si>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</si>
  <si>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</si>
  <si>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</si>
  <si>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</si>
  <si>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</si>
  <si>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</si>
  <si>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</si>
  <si>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</si>
  <si>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</si>
  <si>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</si>
  <si>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</si>
  <si>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</si>
  <si>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</si>
  <si>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</si>
  <si>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</si>
  <si>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</si>
  <si>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</si>
  <si>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</si>
  <si>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</si>
  <si>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</si>
  <si>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</si>
  <si>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</si>
  <si>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</si>
  <si>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</si>
  <si>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</si>
  <si>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</si>
  <si>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</si>
  <si>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</si>
  <si>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</si>
  <si>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</si>
  <si>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</si>
  <si>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</si>
  <si>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</si>
  <si>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</si>
  <si>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</si>
  <si>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</si>
  <si>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</si>
  <si>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</si>
  <si>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</si>
  <si>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</si>
  <si>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</si>
  <si>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</si>
  <si>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</si>
  <si>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</si>
  <si>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</si>
  <si>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</si>
  <si>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</si>
  <si>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</si>
  <si>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</si>
  <si>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</si>
  <si>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</si>
  <si>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</si>
  <si>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</si>
  <si>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</si>
  <si>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</si>
  <si>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</si>
  <si>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</si>
  <si>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</si>
  <si>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</si>
  <si>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</si>
  <si>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</si>
  <si>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</si>
  <si>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</si>
  <si>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</si>
  <si>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</si>
  <si>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</si>
  <si>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福島県富岡町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</si>
  <si>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</si>
  <si>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</si>
  <si>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</si>
  <si>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</si>
  <si>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</si>
  <si>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</si>
  <si>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</si>
  <si>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</si>
  <si>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</si>
  <si>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</si>
  <si>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</si>
  <si>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</si>
  <si>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</si>
  <si>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</si>
  <si>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</si>
  <si>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</si>
  <si>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</si>
  <si>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</si>
  <si>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</si>
  <si>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</si>
  <si>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</si>
  <si>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</si>
  <si>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</si>
  <si>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</si>
  <si>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</si>
  <si>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</si>
  <si>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</si>
  <si>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</si>
  <si>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</si>
  <si>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</si>
  <si>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</si>
  <si>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</si>
  <si>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</si>
  <si>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</si>
  <si>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</si>
  <si>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</si>
  <si>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</si>
  <si>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</si>
  <si>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</si>
  <si>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</si>
  <si>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</si>
  <si>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</si>
  <si>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</si>
  <si>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</si>
  <si>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</si>
  <si>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</si>
  <si>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</si>
  <si>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</si>
  <si>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</si>
  <si>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</si>
  <si>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</si>
  <si>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</si>
  <si>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</si>
  <si>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</si>
  <si>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</si>
  <si>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</si>
  <si>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</si>
  <si>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</si>
  <si>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</si>
  <si>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</si>
  <si>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</si>
  <si>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</si>
  <si>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</si>
  <si>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</si>
  <si>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</si>
  <si>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</si>
  <si>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</si>
  <si>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</si>
  <si>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</si>
  <si>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</si>
  <si>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</si>
  <si>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</si>
  <si>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</si>
  <si>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</si>
  <si>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</si>
  <si>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</si>
  <si>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</si>
  <si>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</si>
  <si>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</si>
  <si>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</si>
  <si>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</si>
  <si>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</si>
  <si>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</si>
  <si>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</si>
  <si>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</si>
  <si>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</si>
  <si>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</si>
  <si>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</si>
  <si>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</si>
  <si>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</si>
  <si>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</si>
  <si>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</si>
  <si>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</si>
  <si>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</si>
  <si>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</si>
  <si>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</si>
  <si>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</si>
  <si>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</si>
  <si>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</si>
  <si>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</si>
  <si>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</si>
  <si>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</si>
  <si>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</si>
  <si>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</si>
  <si>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</si>
  <si>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</si>
  <si>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</si>
  <si>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</si>
  <si>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</si>
  <si>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</si>
  <si>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</si>
  <si>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</si>
  <si>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</si>
  <si>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</si>
  <si>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</si>
  <si>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</si>
  <si>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</si>
  <si>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</si>
  <si>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</si>
  <si>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</si>
  <si>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</si>
  <si>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</si>
  <si>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</si>
  <si>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</si>
  <si>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</si>
  <si>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</si>
  <si>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</si>
  <si>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</si>
  <si>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</si>
  <si>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</si>
  <si>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</si>
  <si>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</si>
  <si>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</si>
  <si>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</si>
  <si>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</si>
  <si>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</si>
  <si>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</si>
  <si>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</si>
  <si>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</si>
  <si>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</si>
  <si>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</si>
  <si>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</si>
  <si>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</si>
  <si>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</si>
  <si>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</si>
  <si>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</si>
  <si>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</si>
  <si>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</si>
  <si>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</si>
  <si>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</si>
  <si>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</si>
  <si>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</si>
  <si>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</si>
  <si>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福島県富岡町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</si>
  <si>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</si>
  <si>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</si>
  <si>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</si>
  <si>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</si>
  <si>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</si>
  <si>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</si>
  <si>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</si>
  <si>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</si>
  <si>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</si>
  <si>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</si>
  <si>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</si>
  <si>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</si>
  <si>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</si>
  <si>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</si>
  <si>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</si>
  <si>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</si>
  <si>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</si>
  <si>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</si>
  <si>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</si>
  <si>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</si>
  <si>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</si>
  <si>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</si>
  <si>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</si>
  <si>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</si>
  <si>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</si>
  <si>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</si>
  <si>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</si>
  <si>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</si>
  <si>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</si>
  <si>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</si>
  <si>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</si>
  <si>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</si>
  <si>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</si>
  <si>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</si>
  <si>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</si>
  <si>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</si>
  <si>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</si>
  <si>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</si>
  <si>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法非適用企業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</si>
  <si>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</si>
  <si>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</si>
  <si>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</si>
  <si>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</si>
  <si>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</si>
  <si>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</si>
  <si>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</si>
  <si>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</si>
  <si>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</si>
  <si>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</si>
  <si>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</si>
  <si>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</si>
  <si>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</si>
  <si>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</si>
  <si>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</si>
  <si>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</si>
  <si>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</si>
  <si>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</si>
  <si>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</si>
  <si>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</si>
  <si>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</si>
  <si>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</si>
  <si>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</si>
  <si>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</si>
  <si>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</si>
  <si>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</si>
  <si>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</si>
  <si>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</si>
  <si>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</si>
  <si>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</si>
  <si>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</si>
  <si>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</si>
  <si>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</si>
  <si>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</si>
  <si>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</si>
  <si>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</si>
  <si>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</si>
  <si>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</si>
  <si>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</si>
  <si>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</si>
  <si>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</si>
  <si>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</si>
  <si>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</si>
  <si>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</si>
  <si>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</si>
  <si>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</si>
  <si>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</si>
  <si>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</si>
  <si>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</si>
  <si>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</si>
  <si>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</si>
  <si>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</si>
  <si>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</si>
  <si>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</si>
  <si>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</si>
  <si>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</si>
  <si>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</si>
  <si>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</si>
  <si>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</si>
  <si>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</si>
  <si>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</si>
  <si>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</si>
  <si>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</si>
  <si>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</si>
  <si>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</si>
  <si>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t>
    <phoneticPr fontId="5"/>
  </si>
  <si>
    <t>(Ｆ)</t>
    <phoneticPr fontId="5"/>
  </si>
  <si>
    <t>介護保険事業</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</si>
  <si>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</si>
  <si>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</si>
  <si>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</si>
  <si>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</si>
  <si>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</si>
  <si>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</si>
  <si>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</si>
  <si>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</si>
  <si>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</si>
  <si>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</si>
  <si>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</si>
  <si>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</si>
  <si>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</si>
  <si>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</si>
  <si>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</si>
  <si>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</si>
  <si>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</si>
  <si>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</si>
  <si>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</si>
  <si>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</si>
  <si>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</si>
  <si>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</si>
  <si>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</si>
  <si>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</si>
  <si>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</si>
  <si>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</si>
  <si>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</si>
  <si>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</si>
  <si>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</si>
  <si>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</si>
  <si>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</si>
  <si>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</si>
  <si>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</si>
  <si>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</si>
  <si>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</si>
  <si>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</si>
  <si>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</si>
  <si>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</si>
  <si>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</si>
  <si>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</si>
  <si>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</si>
  <si>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</si>
  <si>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</si>
  <si>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</si>
  <si>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</si>
  <si>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</si>
  <si>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</si>
  <si>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</si>
  <si>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</si>
  <si>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</si>
  <si>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</si>
  <si>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</si>
  <si>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</si>
  <si>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</si>
  <si>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</si>
  <si>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</si>
  <si>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</si>
  <si>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</si>
  <si>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</si>
  <si>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</si>
  <si>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</si>
  <si>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</si>
  <si>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</si>
  <si>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</si>
  <si>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</si>
  <si>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</si>
  <si>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</si>
  <si>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</si>
  <si>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</si>
  <si>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</si>
  <si>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</si>
  <si>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</si>
  <si>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</si>
  <si>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</si>
  <si>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</si>
  <si>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</si>
  <si>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</si>
  <si>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</si>
  <si>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</si>
  <si>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</si>
  <si>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</si>
  <si>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</si>
  <si>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</si>
  <si>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</si>
  <si>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</si>
  <si>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</si>
  <si>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18.03</t>
  </si>
  <si>
    <t>▲ 30.37</t>
  </si>
  <si>
    <t>▲ 143.24</t>
  </si>
  <si>
    <t>一般会計</t>
  </si>
  <si>
    <t>国民健康保険事業</t>
  </si>
  <si>
    <t>介護保険事業</t>
  </si>
  <si>
    <t>公共下水道事業</t>
  </si>
  <si>
    <t>農業集落排水事業</t>
  </si>
  <si>
    <t>蛇谷須地区特定環境保全公共下水道事業</t>
  </si>
  <si>
    <t>後期高齢者医療</t>
  </si>
  <si>
    <t>介護サービス事業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</si>
  <si>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</si>
  <si>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</si>
  <si>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</si>
  <si>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</si>
  <si>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</si>
  <si>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</si>
  <si>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</si>
  <si>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</si>
  <si>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11"/>
  </si>
  <si>
    <t>双葉地方水道企業団　工業用水道事業会計</t>
    <rPh sb="0" eb="2">
      <t>フタバ</t>
    </rPh>
    <rPh sb="2" eb="4">
      <t>チホウ</t>
    </rPh>
    <rPh sb="4" eb="6">
      <t>スイドウ</t>
    </rPh>
    <rPh sb="6" eb="8">
      <t>キギョウ</t>
    </rPh>
    <rPh sb="8" eb="9">
      <t>ダン</t>
    </rPh>
    <rPh sb="10" eb="12">
      <t>コウギョウ</t>
    </rPh>
    <rPh sb="12" eb="14">
      <t>ヨウスイ</t>
    </rPh>
    <rPh sb="14" eb="15">
      <t>ドウ</t>
    </rPh>
    <rPh sb="15" eb="17">
      <t>ジギョウ</t>
    </rPh>
    <rPh sb="17" eb="19">
      <t>カイケイ</t>
    </rPh>
    <phoneticPr fontId="11"/>
  </si>
  <si>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11"/>
  </si>
  <si>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11"/>
  </si>
  <si>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11"/>
  </si>
  <si>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1"/>
  </si>
  <si>
    <t>福島県市町村総合事務組合　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11"/>
  </si>
  <si>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1"/>
  </si>
  <si>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1"/>
  </si>
  <si>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1"/>
  </si>
  <si>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</si>
  <si>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t>
    <phoneticPr fontId="2"/>
  </si>
  <si>
    <t>-</t>
    <phoneticPr fontId="2"/>
  </si>
  <si>
    <t>-</t>
    <phoneticPr fontId="2"/>
  </si>
  <si>
    <t>-</t>
    <phoneticPr fontId="2"/>
  </si>
  <si>
    <t>-</t>
    <phoneticPr fontId="2"/>
  </si>
  <si>
    <t>-</t>
    <phoneticPr fontId="2"/>
  </si>
  <si>
    <t>福島再生加速化交付金基金</t>
    <phoneticPr fontId="5"/>
  </si>
  <si>
    <t>特定廃棄物埋立処分事業地域振興交付金基金</t>
    <phoneticPr fontId="5"/>
  </si>
  <si>
    <t>町勢振興基金</t>
    <phoneticPr fontId="5"/>
  </si>
  <si>
    <t>富岡町電源立地地域対策交付金公共用施設整備基金</t>
    <phoneticPr fontId="5"/>
  </si>
  <si>
    <t>公共用施設維持運営基金</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</si>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</sst>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2C46-409C-A6FC-EDE57BCD71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197007</c:v>
                </c:pt>
                <c:pt idx="1">
                  <c:v>551986</c:v>
                </c:pt>
                <c:pt idx="2">
                  <c:v>521950</c:v>
                </c:pt>
                <c:pt idx="3">
                  <c:v>306992</c:v>
                </c:pt>
                <c:pt idx="4">
                  <c:v>310108</c:v>
                </c:pt>
              </c:numCache>
            </c:numRef>
          </c:val>
          <c:smooth val="0"/>
          <c:extLst xmlns:c16r2="http://schemas.microsoft.com/office/drawing/2015/06/chart">
            <c:ext xmlns:c16="http://schemas.microsoft.com/office/drawing/2014/chart" uri="{C3380CC4-5D6E-409C-BE32-E72D297353CC}">
              <c16:uniqueId val="{00000001-2C46-409C-A6FC-EDE57BCD718A}"/>
            </c:ext>
          </c:extLst>
        </c:ser>
        <c:dLbls>
          <c:showLegendKey val="0"/>
          <c:showVal val="0"/>
          <c:showCatName val="0"/>
          <c:showSerName val="0"/>
          <c:showPercent val="0"/>
          <c:showBubbleSize val="0"/>
        </c:dLbls>
        <c:marker val="1"/>
        <c:smooth val="0"/>
        <c:axId val="142922880"/>
        <c:axId val="142924800"/>
      </c:lineChart>
      <c:catAx>
        <c:axId val="14292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24800"/>
        <c:crosses val="autoZero"/>
        <c:auto val="1"/>
        <c:lblAlgn val="ctr"/>
        <c:lblOffset val="100"/>
        <c:tickLblSkip val="1"/>
        <c:tickMarkSkip val="1"/>
        <c:noMultiLvlLbl val="0"/>
      </c:catAx>
      <c:valAx>
        <c:axId val="1429248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2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22.21</c:v>
                </c:pt>
                <c:pt idx="1">
                  <c:v>62.61</c:v>
                </c:pt>
                <c:pt idx="2">
                  <c:v>48.5</c:v>
                </c:pt>
                <c:pt idx="3">
                  <c:v>131.26</c:v>
                </c:pt>
                <c:pt idx="4">
                  <c:v>25.7</c:v>
                </c:pt>
              </c:numCache>
            </c:numRef>
          </c:val>
          <c:extLst xmlns:c16r2="http://schemas.microsoft.com/office/drawing/2015/06/chart">
            <c:ext xmlns:c16="http://schemas.microsoft.com/office/drawing/2014/chart" uri="{C3380CC4-5D6E-409C-BE32-E72D297353CC}">
              <c16:uniqueId val="{00000000-F246-44A5-954C-520A1FF9F2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116.72</c:v>
                </c:pt>
                <c:pt idx="1">
                  <c:v>119.24</c:v>
                </c:pt>
                <c:pt idx="2">
                  <c:v>140.1</c:v>
                </c:pt>
                <c:pt idx="3">
                  <c:v>163.24</c:v>
                </c:pt>
                <c:pt idx="4">
                  <c:v>194.99</c:v>
                </c:pt>
              </c:numCache>
            </c:numRef>
          </c:val>
          <c:extLst xmlns:c16r2="http://schemas.microsoft.com/office/drawing/2015/06/chart">
            <c:ext xmlns:c16="http://schemas.microsoft.com/office/drawing/2014/chart" uri="{C3380CC4-5D6E-409C-BE32-E72D297353CC}">
              <c16:uniqueId val="{00000001-F246-44A5-954C-520A1FF9F237}"/>
            </c:ext>
          </c:extLst>
        </c:ser>
        <c:dLbls>
          <c:showLegendKey val="0"/>
          <c:showVal val="0"/>
          <c:showCatName val="0"/>
          <c:showSerName val="0"/>
          <c:showPercent val="0"/>
          <c:showBubbleSize val="0"/>
        </c:dLbls>
        <c:gapWidth val="250"/>
        <c:overlap val="100"/>
        <c:axId val="63607936"/>
        <c:axId val="6360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-18.03</c:v>
                </c:pt>
                <c:pt idx="1">
                  <c:v>31.95</c:v>
                </c:pt>
                <c:pt idx="2">
                  <c:v>-30.37</c:v>
                </c:pt>
                <c:pt idx="3">
                  <c:v>81.78</c:v>
                </c:pt>
                <c:pt idx="4">
                  <c:v>-143.24</c:v>
                </c:pt>
              </c:numCache>
            </c:numRef>
          </c:val>
          <c:smooth val="0"/>
          <c:extLst xmlns:c16r2="http://schemas.microsoft.com/office/drawing/2015/06/chart">
            <c:ext xmlns:c16="http://schemas.microsoft.com/office/drawing/2014/chart" uri="{C3380CC4-5D6E-409C-BE32-E72D297353CC}">
              <c16:uniqueId val="{00000002-F246-44A5-954C-520A1FF9F237}"/>
            </c:ext>
          </c:extLst>
        </c:ser>
        <c:dLbls>
          <c:showLegendKey val="0"/>
          <c:showVal val="0"/>
          <c:showCatName val="0"/>
          <c:showSerName val="0"/>
          <c:showPercent val="0"/>
          <c:showBubbleSize val="0"/>
        </c:dLbls>
        <c:marker val="1"/>
        <c:smooth val="0"/>
        <c:axId val="63607936"/>
        <c:axId val="63609856"/>
      </c:lineChart>
      <c:catAx>
        <c:axId val="636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609856"/>
        <c:crosses val="autoZero"/>
        <c:auto val="1"/>
        <c:lblAlgn val="ctr"/>
        <c:lblOffset val="100"/>
        <c:tickLblSkip val="1"/>
        <c:tickMarkSkip val="1"/>
        <c:noMultiLvlLbl val="0"/>
      </c:catAx>
      <c:valAx>
        <c:axId val="6360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6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0.23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A44-404E-89E5-92265D8173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44-404E-89E5-92265D817374}"/>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7A44-404E-89E5-92265D817374}"/>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0.01</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7A44-404E-89E5-92265D817374}"/>
            </c:ext>
          </c:extLst>
        </c:ser>
        <c:ser>
          <c:idx val="4"/>
          <c:order val="4"/>
          <c:tx>
            <c:strRef>
              <c:f>データシート!$A$31</c:f>
              <c:strCache>
                <c:ptCount val="1"/>
                <c:pt idx="0">
                  <c:v>蛇谷須地区特定環境保全公共下水道事業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0.06</c:v>
                </c:pt>
                <c:pt idx="4">
                  <c:v>#N/A</c:v>
                </c:pt>
                <c:pt idx="5">
                  <c:v>0.09</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4-7A44-404E-89E5-92265D817374}"/>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1.77</c:v>
                </c:pt>
                <c:pt idx="4">
                  <c:v>#N/A</c:v>
                </c:pt>
                <c:pt idx="5">
                  <c:v>0.06</c:v>
                </c:pt>
                <c:pt idx="6">
                  <c:v>#N/A</c:v>
                </c:pt>
                <c:pt idx="7">
                  <c:v>7.0000000000000007E-2</c:v>
                </c:pt>
                <c:pt idx="8">
                  <c:v>#N/A</c:v>
                </c:pt>
                <c:pt idx="9">
                  <c:v>0.17</c:v>
                </c:pt>
              </c:numCache>
            </c:numRef>
          </c:val>
          <c:extLst xmlns:c16r2="http://schemas.microsoft.com/office/drawing/2015/06/chart">
            <c:ext xmlns:c16="http://schemas.microsoft.com/office/drawing/2014/chart" uri="{C3380CC4-5D6E-409C-BE32-E72D297353CC}">
              <c16:uniqueId val="{00000005-7A44-404E-89E5-92265D817374}"/>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6.9</c:v>
                </c:pt>
                <c:pt idx="2">
                  <c:v>#N/A</c:v>
                </c:pt>
                <c:pt idx="3">
                  <c:v>0.05</c:v>
                </c:pt>
                <c:pt idx="4">
                  <c:v>#N/A</c:v>
                </c:pt>
                <c:pt idx="5">
                  <c:v>0.75</c:v>
                </c:pt>
                <c:pt idx="6">
                  <c:v>#N/A</c:v>
                </c:pt>
                <c:pt idx="7">
                  <c:v>0.49</c:v>
                </c:pt>
                <c:pt idx="8">
                  <c:v>#N/A</c:v>
                </c:pt>
                <c:pt idx="9">
                  <c:v>1.27</c:v>
                </c:pt>
              </c:numCache>
            </c:numRef>
          </c:val>
          <c:extLst xmlns:c16r2="http://schemas.microsoft.com/office/drawing/2015/06/chart">
            <c:ext xmlns:c16="http://schemas.microsoft.com/office/drawing/2014/chart" uri="{C3380CC4-5D6E-409C-BE32-E72D297353CC}">
              <c16:uniqueId val="{00000006-7A44-404E-89E5-92265D81737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1.4</c:v>
                </c:pt>
                <c:pt idx="4">
                  <c:v>#N/A</c:v>
                </c:pt>
                <c:pt idx="5">
                  <c:v>2.34</c:v>
                </c:pt>
                <c:pt idx="6">
                  <c:v>#N/A</c:v>
                </c:pt>
                <c:pt idx="7">
                  <c:v>3.6</c:v>
                </c:pt>
                <c:pt idx="8">
                  <c:v>#N/A</c:v>
                </c:pt>
                <c:pt idx="9">
                  <c:v>4.28</c:v>
                </c:pt>
              </c:numCache>
            </c:numRef>
          </c:val>
          <c:extLst xmlns:c16r2="http://schemas.microsoft.com/office/drawing/2015/06/chart">
            <c:ext xmlns:c16="http://schemas.microsoft.com/office/drawing/2014/chart" uri="{C3380CC4-5D6E-409C-BE32-E72D297353CC}">
              <c16:uniqueId val="{00000007-7A44-404E-89E5-92265D817374}"/>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8.2100000000000009</c:v>
                </c:pt>
                <c:pt idx="2">
                  <c:v>#N/A</c:v>
                </c:pt>
                <c:pt idx="3">
                  <c:v>9.85</c:v>
                </c:pt>
                <c:pt idx="4">
                  <c:v>#N/A</c:v>
                </c:pt>
                <c:pt idx="5">
                  <c:v>12.07</c:v>
                </c:pt>
                <c:pt idx="6">
                  <c:v>#N/A</c:v>
                </c:pt>
                <c:pt idx="7">
                  <c:v>4.99</c:v>
                </c:pt>
                <c:pt idx="8">
                  <c:v>#N/A</c:v>
                </c:pt>
                <c:pt idx="9">
                  <c:v>4.4800000000000004</c:v>
                </c:pt>
              </c:numCache>
            </c:numRef>
          </c:val>
          <c:extLst xmlns:c16r2="http://schemas.microsoft.com/office/drawing/2015/06/chart">
            <c:ext xmlns:c16="http://schemas.microsoft.com/office/drawing/2014/chart" uri="{C3380CC4-5D6E-409C-BE32-E72D297353CC}">
              <c16:uniqueId val="{00000008-7A44-404E-89E5-92265D8173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22.11</c:v>
                </c:pt>
                <c:pt idx="2">
                  <c:v>#N/A</c:v>
                </c:pt>
                <c:pt idx="3">
                  <c:v>49.2</c:v>
                </c:pt>
                <c:pt idx="4">
                  <c:v>#N/A</c:v>
                </c:pt>
                <c:pt idx="5">
                  <c:v>47.38</c:v>
                </c:pt>
                <c:pt idx="6">
                  <c:v>#N/A</c:v>
                </c:pt>
                <c:pt idx="7">
                  <c:v>130.58000000000001</c:v>
                </c:pt>
                <c:pt idx="8">
                  <c:v>#N/A</c:v>
                </c:pt>
                <c:pt idx="9">
                  <c:v>17.8</c:v>
                </c:pt>
              </c:numCache>
            </c:numRef>
          </c:val>
          <c:extLst xmlns:c16r2="http://schemas.microsoft.com/office/drawing/2015/06/chart">
            <c:ext xmlns:c16="http://schemas.microsoft.com/office/drawing/2014/chart" uri="{C3380CC4-5D6E-409C-BE32-E72D297353CC}">
              <c16:uniqueId val="{00000009-7A44-404E-89E5-92265D817374}"/>
            </c:ext>
          </c:extLst>
        </c:ser>
        <c:dLbls>
          <c:showLegendKey val="0"/>
          <c:showVal val="0"/>
          <c:showCatName val="0"/>
          <c:showSerName val="0"/>
          <c:showPercent val="0"/>
          <c:showBubbleSize val="0"/>
        </c:dLbls>
        <c:gapWidth val="150"/>
        <c:overlap val="100"/>
        <c:axId val="64326656"/>
        <c:axId val="64328448"/>
      </c:barChart>
      <c:catAx>
        <c:axId val="643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28448"/>
        <c:crosses val="autoZero"/>
        <c:auto val="1"/>
        <c:lblAlgn val="ctr"/>
        <c:lblOffset val="100"/>
        <c:tickLblSkip val="1"/>
        <c:tickMarkSkip val="1"/>
        <c:noMultiLvlLbl val="0"/>
      </c:catAx>
      <c:valAx>
        <c:axId val="6432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2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637</c:v>
                </c:pt>
                <c:pt idx="5">
                  <c:v>643</c:v>
                </c:pt>
                <c:pt idx="8">
                  <c:v>645</c:v>
                </c:pt>
                <c:pt idx="11">
                  <c:v>647</c:v>
                </c:pt>
                <c:pt idx="14">
                  <c:v>635</c:v>
                </c:pt>
              </c:numCache>
            </c:numRef>
          </c:val>
          <c:extLst xmlns:c16r2="http://schemas.microsoft.com/office/drawing/2015/06/chart">
            <c:ext xmlns:c16="http://schemas.microsoft.com/office/drawing/2014/chart" uri="{C3380CC4-5D6E-409C-BE32-E72D297353CC}">
              <c16:uniqueId val="{00000000-303A-4E39-8155-95DC8058D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3A-4E39-8155-95DC8058D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106</c:v>
                </c:pt>
                <c:pt idx="3">
                  <c:v>124</c:v>
                </c:pt>
                <c:pt idx="6">
                  <c:v>124</c:v>
                </c:pt>
                <c:pt idx="9">
                  <c:v>124</c:v>
                </c:pt>
                <c:pt idx="12">
                  <c:v>124</c:v>
                </c:pt>
              </c:numCache>
            </c:numRef>
          </c:val>
          <c:extLst xmlns:c16r2="http://schemas.microsoft.com/office/drawing/2015/06/chart">
            <c:ext xmlns:c16="http://schemas.microsoft.com/office/drawing/2014/chart" uri="{C3380CC4-5D6E-409C-BE32-E72D297353CC}">
              <c16:uniqueId val="{00000002-303A-4E39-8155-95DC8058D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28</c:v>
                </c:pt>
                <c:pt idx="6">
                  <c:v>26</c:v>
                </c:pt>
                <c:pt idx="9">
                  <c:v>20</c:v>
                </c:pt>
                <c:pt idx="12">
                  <c:v>17</c:v>
                </c:pt>
              </c:numCache>
            </c:numRef>
          </c:val>
          <c:extLst xmlns:c16r2="http://schemas.microsoft.com/office/drawing/2015/06/chart">
            <c:ext xmlns:c16="http://schemas.microsoft.com/office/drawing/2014/chart" uri="{C3380CC4-5D6E-409C-BE32-E72D297353CC}">
              <c16:uniqueId val="{00000003-303A-4E39-8155-95DC8058D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512</c:v>
                </c:pt>
                <c:pt idx="3">
                  <c:v>514</c:v>
                </c:pt>
                <c:pt idx="6">
                  <c:v>468</c:v>
                </c:pt>
                <c:pt idx="9">
                  <c:v>466</c:v>
                </c:pt>
                <c:pt idx="12">
                  <c:v>485</c:v>
                </c:pt>
              </c:numCache>
            </c:numRef>
          </c:val>
          <c:extLst xmlns:c16r2="http://schemas.microsoft.com/office/drawing/2015/06/chart">
            <c:ext xmlns:c16="http://schemas.microsoft.com/office/drawing/2014/chart" uri="{C3380CC4-5D6E-409C-BE32-E72D297353CC}">
              <c16:uniqueId val="{00000004-303A-4E39-8155-95DC8058D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3A-4E39-8155-95DC8058D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3A-4E39-8155-95DC8058D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254</c:v>
                </c:pt>
                <c:pt idx="3">
                  <c:v>230</c:v>
                </c:pt>
                <c:pt idx="6">
                  <c:v>183</c:v>
                </c:pt>
                <c:pt idx="9">
                  <c:v>133</c:v>
                </c:pt>
                <c:pt idx="12">
                  <c:v>106</c:v>
                </c:pt>
              </c:numCache>
            </c:numRef>
          </c:val>
          <c:extLst xmlns:c16r2="http://schemas.microsoft.com/office/drawing/2015/06/chart">
            <c:ext xmlns:c16="http://schemas.microsoft.com/office/drawing/2014/chart" uri="{C3380CC4-5D6E-409C-BE32-E72D297353CC}">
              <c16:uniqueId val="{00000007-303A-4E39-8155-95DC8058D984}"/>
            </c:ext>
          </c:extLst>
        </c:ser>
        <c:dLbls>
          <c:showLegendKey val="0"/>
          <c:showVal val="0"/>
          <c:showCatName val="0"/>
          <c:showSerName val="0"/>
          <c:showPercent val="0"/>
          <c:showBubbleSize val="0"/>
        </c:dLbls>
        <c:gapWidth val="100"/>
        <c:overlap val="100"/>
        <c:axId val="64157952"/>
        <c:axId val="6426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261</c:v>
                </c:pt>
                <c:pt idx="2">
                  <c:v>#N/A</c:v>
                </c:pt>
                <c:pt idx="3">
                  <c:v>#N/A</c:v>
                </c:pt>
                <c:pt idx="4">
                  <c:v>253</c:v>
                </c:pt>
                <c:pt idx="5">
                  <c:v>#N/A</c:v>
                </c:pt>
                <c:pt idx="6">
                  <c:v>#N/A</c:v>
                </c:pt>
                <c:pt idx="7">
                  <c:v>156</c:v>
                </c:pt>
                <c:pt idx="8">
                  <c:v>#N/A</c:v>
                </c:pt>
                <c:pt idx="9">
                  <c:v>#N/A</c:v>
                </c:pt>
                <c:pt idx="10">
                  <c:v>96</c:v>
                </c:pt>
                <c:pt idx="11">
                  <c:v>#N/A</c:v>
                </c:pt>
                <c:pt idx="12">
                  <c:v>#N/A</c:v>
                </c:pt>
                <c:pt idx="13">
                  <c:v>97</c:v>
                </c:pt>
                <c:pt idx="14">
                  <c:v>#N/A</c:v>
                </c:pt>
              </c:numCache>
            </c:numRef>
          </c:val>
          <c:smooth val="0"/>
          <c:extLst xmlns:c16r2="http://schemas.microsoft.com/office/drawing/2015/06/chart">
            <c:ext xmlns:c16="http://schemas.microsoft.com/office/drawing/2014/chart" uri="{C3380CC4-5D6E-409C-BE32-E72D297353CC}">
              <c16:uniqueId val="{00000008-303A-4E39-8155-95DC8058D984}"/>
            </c:ext>
          </c:extLst>
        </c:ser>
        <c:dLbls>
          <c:showLegendKey val="0"/>
          <c:showVal val="0"/>
          <c:showCatName val="0"/>
          <c:showSerName val="0"/>
          <c:showPercent val="0"/>
          <c:showBubbleSize val="0"/>
        </c:dLbls>
        <c:marker val="1"/>
        <c:smooth val="0"/>
        <c:axId val="64157952"/>
        <c:axId val="64266624"/>
      </c:lineChart>
      <c:catAx>
        <c:axId val="641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66624"/>
        <c:crosses val="autoZero"/>
        <c:auto val="1"/>
        <c:lblAlgn val="ctr"/>
        <c:lblOffset val="100"/>
        <c:tickLblSkip val="1"/>
        <c:tickMarkSkip val="1"/>
        <c:noMultiLvlLbl val="0"/>
      </c:catAx>
      <c:valAx>
        <c:axId val="6426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6143</c:v>
                </c:pt>
                <c:pt idx="5">
                  <c:v>5960</c:v>
                </c:pt>
                <c:pt idx="8">
                  <c:v>5836</c:v>
                </c:pt>
                <c:pt idx="11">
                  <c:v>5563</c:v>
                </c:pt>
                <c:pt idx="14">
                  <c:v>5239</c:v>
                </c:pt>
              </c:numCache>
            </c:numRef>
          </c:val>
          <c:extLst xmlns:c16r2="http://schemas.microsoft.com/office/drawing/2015/06/chart">
            <c:ext xmlns:c16="http://schemas.microsoft.com/office/drawing/2014/chart" uri="{C3380CC4-5D6E-409C-BE32-E72D297353CC}">
              <c16:uniqueId val="{00000000-D08B-42F4-B43B-CD206CF1C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08B-42F4-B43B-CD206CF1C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9220</c:v>
                </c:pt>
                <c:pt idx="5">
                  <c:v>7031</c:v>
                </c:pt>
                <c:pt idx="8">
                  <c:v>9665</c:v>
                </c:pt>
                <c:pt idx="11">
                  <c:v>12039</c:v>
                </c:pt>
                <c:pt idx="14">
                  <c:v>15604</c:v>
                </c:pt>
              </c:numCache>
            </c:numRef>
          </c:val>
          <c:extLst xmlns:c16r2="http://schemas.microsoft.com/office/drawing/2015/06/chart">
            <c:ext xmlns:c16="http://schemas.microsoft.com/office/drawing/2014/chart" uri="{C3380CC4-5D6E-409C-BE32-E72D297353CC}">
              <c16:uniqueId val="{00000002-D08B-42F4-B43B-CD206CF1C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8B-42F4-B43B-CD206CF1C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8B-42F4-B43B-CD206CF1C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8B-42F4-B43B-CD206CF1C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1090</c:v>
                </c:pt>
                <c:pt idx="3">
                  <c:v>907</c:v>
                </c:pt>
                <c:pt idx="6">
                  <c:v>745</c:v>
                </c:pt>
                <c:pt idx="9">
                  <c:v>647</c:v>
                </c:pt>
                <c:pt idx="12">
                  <c:v>539</c:v>
                </c:pt>
              </c:numCache>
            </c:numRef>
          </c:val>
          <c:extLst xmlns:c16r2="http://schemas.microsoft.com/office/drawing/2015/06/chart">
            <c:ext xmlns:c16="http://schemas.microsoft.com/office/drawing/2014/chart" uri="{C3380CC4-5D6E-409C-BE32-E72D297353CC}">
              <c16:uniqueId val="{00000006-D08B-42F4-B43B-CD206CF1C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c:v>
                </c:pt>
                <c:pt idx="3">
                  <c:v>161</c:v>
                </c:pt>
                <c:pt idx="6">
                  <c:v>140</c:v>
                </c:pt>
                <c:pt idx="9">
                  <c:v>122</c:v>
                </c:pt>
                <c:pt idx="12">
                  <c:v>105</c:v>
                </c:pt>
              </c:numCache>
            </c:numRef>
          </c:val>
          <c:extLst xmlns:c16r2="http://schemas.microsoft.com/office/drawing/2015/06/chart">
            <c:ext xmlns:c16="http://schemas.microsoft.com/office/drawing/2014/chart" uri="{C3380CC4-5D6E-409C-BE32-E72D297353CC}">
              <c16:uniqueId val="{00000007-D08B-42F4-B43B-CD206CF1C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3748</c:v>
                </c:pt>
                <c:pt idx="3">
                  <c:v>3354</c:v>
                </c:pt>
                <c:pt idx="6">
                  <c:v>2925</c:v>
                </c:pt>
                <c:pt idx="9">
                  <c:v>2002</c:v>
                </c:pt>
                <c:pt idx="12">
                  <c:v>2180</c:v>
                </c:pt>
              </c:numCache>
            </c:numRef>
          </c:val>
          <c:extLst xmlns:c16r2="http://schemas.microsoft.com/office/drawing/2015/06/chart">
            <c:ext xmlns:c16="http://schemas.microsoft.com/office/drawing/2014/chart" uri="{C3380CC4-5D6E-409C-BE32-E72D297353CC}">
              <c16:uniqueId val="{00000008-D08B-42F4-B43B-CD206CF1C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2112</c:v>
                </c:pt>
                <c:pt idx="3">
                  <c:v>1947</c:v>
                </c:pt>
                <c:pt idx="6">
                  <c:v>1778</c:v>
                </c:pt>
                <c:pt idx="9">
                  <c:v>1606</c:v>
                </c:pt>
                <c:pt idx="12">
                  <c:v>1430</c:v>
                </c:pt>
              </c:numCache>
            </c:numRef>
          </c:val>
          <c:extLst xmlns:c16r2="http://schemas.microsoft.com/office/drawing/2015/06/chart">
            <c:ext xmlns:c16="http://schemas.microsoft.com/office/drawing/2014/chart" uri="{C3380CC4-5D6E-409C-BE32-E72D297353CC}">
              <c16:uniqueId val="{00000009-D08B-42F4-B43B-CD206CF1C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1293</c:v>
                </c:pt>
                <c:pt idx="3">
                  <c:v>1069</c:v>
                </c:pt>
                <c:pt idx="6">
                  <c:v>900</c:v>
                </c:pt>
                <c:pt idx="9">
                  <c:v>780</c:v>
                </c:pt>
                <c:pt idx="12">
                  <c:v>685</c:v>
                </c:pt>
              </c:numCache>
            </c:numRef>
          </c:val>
          <c:extLst xmlns:c16r2="http://schemas.microsoft.com/office/drawing/2015/06/chart">
            <c:ext xmlns:c16="http://schemas.microsoft.com/office/drawing/2014/chart" uri="{C3380CC4-5D6E-409C-BE32-E72D297353CC}">
              <c16:uniqueId val="{0000000A-D08B-42F4-B43B-CD206CF1CB66}"/>
            </c:ext>
          </c:extLst>
        </c:ser>
        <c:dLbls>
          <c:showLegendKey val="0"/>
          <c:showVal val="0"/>
          <c:showCatName val="0"/>
          <c:showSerName val="0"/>
          <c:showPercent val="0"/>
          <c:showBubbleSize val="0"/>
        </c:dLbls>
        <c:gapWidth val="100"/>
        <c:overlap val="100"/>
        <c:axId val="63988096"/>
        <c:axId val="6399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08B-42F4-B43B-CD206CF1CB66}"/>
            </c:ext>
          </c:extLst>
        </c:ser>
        <c:dLbls>
          <c:showLegendKey val="0"/>
          <c:showVal val="0"/>
          <c:showCatName val="0"/>
          <c:showSerName val="0"/>
          <c:showPercent val="0"/>
          <c:showBubbleSize val="0"/>
        </c:dLbls>
        <c:marker val="1"/>
        <c:smooth val="0"/>
        <c:axId val="63988096"/>
        <c:axId val="63990016"/>
      </c:lineChart>
      <c:catAx>
        <c:axId val="639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990016"/>
        <c:crosses val="autoZero"/>
        <c:auto val="1"/>
        <c:lblAlgn val="ctr"/>
        <c:lblOffset val="100"/>
        <c:tickLblSkip val="1"/>
        <c:tickMarkSkip val="1"/>
        <c:noMultiLvlLbl val="0"/>
      </c:catAx>
      <c:valAx>
        <c:axId val="6399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98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5880</c:v>
                </c:pt>
                <c:pt idx="1">
                  <c:v>6841</c:v>
                </c:pt>
                <c:pt idx="2">
                  <c:v>8113</c:v>
                </c:pt>
              </c:numCache>
            </c:numRef>
          </c:val>
          <c:extLst xmlns:c16r2="http://schemas.microsoft.com/office/drawing/2015/06/chart">
            <c:ext xmlns:c16="http://schemas.microsoft.com/office/drawing/2014/chart" uri="{C3380CC4-5D6E-409C-BE32-E72D297353CC}">
              <c16:uniqueId val="{00000000-CA36-4F05-AA59-87446D2446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CA36-4F05-AA59-87446D2446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14481</c:v>
                </c:pt>
                <c:pt idx="1">
                  <c:v>18860</c:v>
                </c:pt>
                <c:pt idx="2">
                  <c:v>17990</c:v>
                </c:pt>
              </c:numCache>
            </c:numRef>
          </c:val>
          <c:extLst xmlns:c16r2="http://schemas.microsoft.com/office/drawing/2015/06/chart">
            <c:ext xmlns:c16="http://schemas.microsoft.com/office/drawing/2014/chart" uri="{C3380CC4-5D6E-409C-BE32-E72D297353CC}">
              <c16:uniqueId val="{00000002-CA36-4F05-AA59-87446D244689}"/>
            </c:ext>
          </c:extLst>
        </c:ser>
        <c:dLbls>
          <c:showLegendKey val="0"/>
          <c:showVal val="0"/>
          <c:showCatName val="0"/>
          <c:showSerName val="0"/>
          <c:showPercent val="0"/>
          <c:showBubbleSize val="0"/>
        </c:dLbls>
        <c:gapWidth val="120"/>
        <c:overlap val="100"/>
        <c:axId val="64956672"/>
        <c:axId val="64966656"/>
      </c:barChart>
      <c:catAx>
        <c:axId val="6495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966656"/>
        <c:crosses val="autoZero"/>
        <c:auto val="1"/>
        <c:lblAlgn val="ctr"/>
        <c:lblOffset val="100"/>
        <c:tickLblSkip val="1"/>
        <c:tickMarkSkip val="1"/>
        <c:noMultiLvlLbl val="0"/>
      </c:catAx>
      <c:valAx>
        <c:axId val="6496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95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原子力発電施設を有する電源立地地域であることにより類似団体平均を上回る税収があるため、財政力指数は</a:t>
          </a:r>
          <a:r>
            <a:rPr kumimoji="1" lang="en-US" altLang="ja-JP" sz="1100">
              <a:solidFill>
                <a:schemeClr val="dk1"/>
              </a:solidFill>
              <a:effectLst/>
              <a:latin typeface="ＭＳ Ｐゴシック" pitchFamily="50" charset="-128"/>
              <a:ea typeface="ＭＳ Ｐゴシック" pitchFamily="50" charset="-128"/>
              <a:cs typeface="+mn-cs"/>
            </a:rPr>
            <a:t>0.86</a:t>
          </a:r>
          <a:r>
            <a:rPr kumimoji="1" lang="ja-JP" altLang="ja-JP" sz="1100">
              <a:solidFill>
                <a:schemeClr val="dk1"/>
              </a:solidFill>
              <a:effectLst/>
              <a:latin typeface="ＭＳ Ｐゴシック" pitchFamily="50" charset="-128"/>
              <a:ea typeface="ＭＳ Ｐゴシック" pitchFamily="50" charset="-128"/>
              <a:cs typeface="+mn-cs"/>
            </a:rPr>
            <a:t>となっている。原子力発電施設の減価償却期間の経過により、漸減していた主要税源である固定資産税（大規模償却資産）が、概ね残存価格で推移しているものと思われ、本指数においても同程度で推移している。しかしながら、</a:t>
          </a:r>
          <a:r>
            <a:rPr kumimoji="1" lang="ja-JP" altLang="en-US" sz="1100">
              <a:solidFill>
                <a:schemeClr val="dk1"/>
              </a:solidFill>
              <a:effectLst/>
              <a:latin typeface="ＭＳ Ｐゴシック" pitchFamily="50" charset="-128"/>
              <a:ea typeface="ＭＳ Ｐゴシック" pitchFamily="50" charset="-128"/>
              <a:cs typeface="+mn-cs"/>
            </a:rPr>
            <a:t>第二原子力発電所の廃炉決定</a:t>
          </a:r>
          <a:r>
            <a:rPr kumimoji="1" lang="ja-JP" altLang="ja-JP" sz="1100">
              <a:solidFill>
                <a:schemeClr val="dk1"/>
              </a:solidFill>
              <a:effectLst/>
              <a:latin typeface="ＭＳ Ｐゴシック" pitchFamily="50" charset="-128"/>
              <a:ea typeface="ＭＳ Ｐゴシック" pitchFamily="50" charset="-128"/>
              <a:cs typeface="+mn-cs"/>
            </a:rPr>
            <a:t>により、今後の見通しは不透明である。</a:t>
          </a:r>
          <a:endParaRPr lang="ja-JP" altLang="ja-JP">
            <a:effectLst/>
            <a:latin typeface="ＭＳ Ｐゴシック" pitchFamily="50" charset="-128"/>
            <a:ea typeface="ＭＳ Ｐゴシック"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68156</xdr:rowOff>
    </xdr:from>
    <xdr:to>
      <xdr:col>23</xdr:col>
      <xdr:colOff>133350</xdr:colOff>
      <xdr:row>41</xdr:row>
      <xdr:rowOff>68156</xdr:rowOff>
    </xdr:to>
    <xdr:cxnSp macro="">
      <xdr:nvCxnSpPr>
        <xdr:cNvPr id="68" name="直線コネクタ 67"/>
        <xdr:cNvCxnSpPr/>
      </xdr:nvCxnSpPr>
      <xdr:spPr>
        <a:xfrm>
          <a:off x="4114800" y="709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68156</xdr:rowOff>
    </xdr:from>
    <xdr:to>
      <xdr:col>19</xdr:col>
      <xdr:colOff>133350</xdr:colOff>
      <xdr:row>41</xdr:row>
      <xdr:rowOff>76200</xdr:rowOff>
    </xdr:to>
    <xdr:cxnSp macro="">
      <xdr:nvCxnSpPr>
        <xdr:cNvPr id="71" name="直線コネクタ 70"/>
        <xdr:cNvCxnSpPr/>
      </xdr:nvCxnSpPr>
      <xdr:spPr>
        <a:xfrm flipV="1">
          <a:off x="3225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92287</xdr:rowOff>
    </xdr:to>
    <xdr:cxnSp macro="">
      <xdr:nvCxnSpPr>
        <xdr:cNvPr id="74" name="直線コネクタ 73"/>
        <xdr:cNvCxnSpPr/>
      </xdr:nvCxnSpPr>
      <xdr:spPr>
        <a:xfrm flipV="1">
          <a:off x="2336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92287</xdr:rowOff>
    </xdr:from>
    <xdr:to>
      <xdr:col>11</xdr:col>
      <xdr:colOff>31750</xdr:colOff>
      <xdr:row>41</xdr:row>
      <xdr:rowOff>108373</xdr:rowOff>
    </xdr:to>
    <xdr:cxnSp macro="">
      <xdr:nvCxnSpPr>
        <xdr:cNvPr id="77" name="直線コネクタ 76"/>
        <xdr:cNvCxnSpPr/>
      </xdr:nvCxnSpPr>
      <xdr:spPr>
        <a:xfrm flipV="1">
          <a:off x="1447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17356</xdr:rowOff>
    </xdr:from>
    <xdr:to>
      <xdr:col>23</xdr:col>
      <xdr:colOff>184150</xdr:colOff>
      <xdr:row>41</xdr:row>
      <xdr:rowOff>118956</xdr:rowOff>
    </xdr:to>
    <xdr:sp macro="" textlink="">
      <xdr:nvSpPr>
        <xdr:cNvPr id="87" name="楕円 86"/>
        <xdr:cNvSpPr/>
      </xdr:nvSpPr>
      <xdr:spPr>
        <a:xfrm>
          <a:off x="4902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33883</xdr:rowOff>
    </xdr:from>
    <xdr:ext cx="762000" cy="259045"/>
    <xdr:sp macro="" textlink="">
      <xdr:nvSpPr>
        <xdr:cNvPr id="88" name="財政力該当値テキスト"/>
        <xdr:cNvSpPr txBox="1"/>
      </xdr:nvSpPr>
      <xdr:spPr>
        <a:xfrm>
          <a:off x="5041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17356</xdr:rowOff>
    </xdr:from>
    <xdr:to>
      <xdr:col>19</xdr:col>
      <xdr:colOff>184150</xdr:colOff>
      <xdr:row>41</xdr:row>
      <xdr:rowOff>118956</xdr:rowOff>
    </xdr:to>
    <xdr:sp macro="" textlink="">
      <xdr:nvSpPr>
        <xdr:cNvPr id="89" name="楕円 88"/>
        <xdr:cNvSpPr/>
      </xdr:nvSpPr>
      <xdr:spPr>
        <a:xfrm>
          <a:off x="4064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129133</xdr:rowOff>
    </xdr:from>
    <xdr:ext cx="736600" cy="259045"/>
    <xdr:sp macro="" textlink="">
      <xdr:nvSpPr>
        <xdr:cNvPr id="90" name="テキスト ボックス 89"/>
        <xdr:cNvSpPr txBox="1"/>
      </xdr:nvSpPr>
      <xdr:spPr>
        <a:xfrm>
          <a:off x="3733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1" name="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41487</xdr:rowOff>
    </xdr:from>
    <xdr:to>
      <xdr:col>11</xdr:col>
      <xdr:colOff>82550</xdr:colOff>
      <xdr:row>41</xdr:row>
      <xdr:rowOff>143087</xdr:rowOff>
    </xdr:to>
    <xdr:sp macro="" textlink="">
      <xdr:nvSpPr>
        <xdr:cNvPr id="93" name="楕円 92"/>
        <xdr:cNvSpPr/>
      </xdr:nvSpPr>
      <xdr:spPr>
        <a:xfrm>
          <a:off x="2286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153264</xdr:rowOff>
    </xdr:from>
    <xdr:ext cx="762000" cy="259045"/>
    <xdr:sp macro="" textlink="">
      <xdr:nvSpPr>
        <xdr:cNvPr id="94" name="テキスト ボックス 93"/>
        <xdr:cNvSpPr txBox="1"/>
      </xdr:nvSpPr>
      <xdr:spPr>
        <a:xfrm>
          <a:off x="1955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57573</xdr:rowOff>
    </xdr:from>
    <xdr:to>
      <xdr:col>7</xdr:col>
      <xdr:colOff>31750</xdr:colOff>
      <xdr:row>41</xdr:row>
      <xdr:rowOff>159173</xdr:rowOff>
    </xdr:to>
    <xdr:sp macro="" textlink="">
      <xdr:nvSpPr>
        <xdr:cNvPr id="95" name="楕円 94"/>
        <xdr:cNvSpPr/>
      </xdr:nvSpPr>
      <xdr:spPr>
        <a:xfrm>
          <a:off x="1397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169350</xdr:rowOff>
    </xdr:from>
    <xdr:ext cx="762000" cy="259045"/>
    <xdr:sp macro="" textlink="">
      <xdr:nvSpPr>
        <xdr:cNvPr id="96" name="テキスト ボックス 95"/>
        <xdr:cNvSpPr txBox="1"/>
      </xdr:nvSpPr>
      <xdr:spPr>
        <a:xfrm>
          <a:off x="1066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itchFamily="50" charset="-128"/>
              <a:ea typeface="ＭＳ Ｐゴシック" pitchFamily="50" charset="-128"/>
              <a:cs typeface="+mn-cs"/>
            </a:rPr>
            <a:t>　避難指示解除区域の土地・建物に係る固定資産税を全額減免から、</a:t>
          </a:r>
          <a:r>
            <a:rPr kumimoji="1" lang="en-US" altLang="ja-JP" sz="1100">
              <a:solidFill>
                <a:schemeClr val="dk1"/>
              </a:solidFill>
              <a:effectLst/>
              <a:latin typeface="ＭＳ Ｐゴシック" pitchFamily="50" charset="-128"/>
              <a:ea typeface="ＭＳ Ｐゴシック" pitchFamily="50" charset="-128"/>
              <a:cs typeface="+mn-cs"/>
            </a:rPr>
            <a:t>1/2</a:t>
          </a:r>
          <a:r>
            <a:rPr kumimoji="1" lang="ja-JP" altLang="en-US" sz="1100">
              <a:solidFill>
                <a:schemeClr val="dk1"/>
              </a:solidFill>
              <a:effectLst/>
              <a:latin typeface="ＭＳ Ｐゴシック" pitchFamily="50" charset="-128"/>
              <a:ea typeface="ＭＳ Ｐゴシック" pitchFamily="50" charset="-128"/>
              <a:cs typeface="+mn-cs"/>
            </a:rPr>
            <a:t>課税にしたこと等により地方税が増加し、経常一般財源が増加したものの、人件費充当特財の減等により</a:t>
          </a:r>
          <a:r>
            <a:rPr kumimoji="1" lang="en-US" altLang="ja-JP" sz="1100">
              <a:solidFill>
                <a:schemeClr val="dk1"/>
              </a:solidFill>
              <a:effectLst/>
              <a:latin typeface="ＭＳ Ｐゴシック" pitchFamily="50" charset="-128"/>
              <a:ea typeface="ＭＳ Ｐゴシック" pitchFamily="50" charset="-128"/>
              <a:cs typeface="+mn-cs"/>
            </a:rPr>
            <a:t>0.2%</a:t>
          </a:r>
          <a:r>
            <a:rPr kumimoji="1" lang="ja-JP" altLang="en-US" sz="1100">
              <a:solidFill>
                <a:schemeClr val="dk1"/>
              </a:solidFill>
              <a:effectLst/>
              <a:latin typeface="ＭＳ Ｐゴシック" pitchFamily="50" charset="-128"/>
              <a:ea typeface="ＭＳ Ｐゴシック" pitchFamily="50" charset="-128"/>
              <a:cs typeface="+mn-cs"/>
            </a:rPr>
            <a:t>の増加となった。</a:t>
          </a:r>
          <a:r>
            <a:rPr kumimoji="1" lang="en-US" altLang="ja-JP" sz="1100">
              <a:solidFill>
                <a:schemeClr val="dk1"/>
              </a:solidFill>
              <a:effectLst/>
              <a:latin typeface="ＭＳ Ｐゴシック" pitchFamily="50" charset="-128"/>
              <a:ea typeface="ＭＳ Ｐゴシック" pitchFamily="50" charset="-128"/>
              <a:cs typeface="+mn-cs"/>
            </a:rPr>
            <a:t>H29</a:t>
          </a:r>
          <a:r>
            <a:rPr kumimoji="1" lang="ja-JP" altLang="en-US" sz="1100">
              <a:solidFill>
                <a:schemeClr val="dk1"/>
              </a:solidFill>
              <a:effectLst/>
              <a:latin typeface="ＭＳ Ｐゴシック" pitchFamily="50" charset="-128"/>
              <a:ea typeface="ＭＳ Ｐゴシック" pitchFamily="50" charset="-128"/>
              <a:cs typeface="+mn-cs"/>
            </a:rPr>
            <a:t>年度から、町内での事業再開に伴い震災前からの維持管理費等の経常経費が再び発生しているのに対して、経常的な行政サービス経費の多くを賄う地方税は、減免分が震災復興特別交付税で収入されることで、経常的一般財源が震災前より減少し、結果、経常収支比率は高止まりしている。今後は維持管理費を削減していくために、既存施設の有効活用による新たなハード事業の抑制等、経常歳出削減に努める。</a:t>
          </a:r>
          <a:endParaRPr lang="ja-JP" altLang="ja-JP">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88054</xdr:rowOff>
    </xdr:from>
    <xdr:to>
      <xdr:col>23</xdr:col>
      <xdr:colOff>133350</xdr:colOff>
      <xdr:row>67</xdr:row>
      <xdr:rowOff>96096</xdr:rowOff>
    </xdr:to>
    <xdr:cxnSp macro="">
      <xdr:nvCxnSpPr>
        <xdr:cNvPr id="131" name="直線コネクタ 130"/>
        <xdr:cNvCxnSpPr/>
      </xdr:nvCxnSpPr>
      <xdr:spPr>
        <a:xfrm>
          <a:off x="4114800" y="115752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171027</xdr:rowOff>
    </xdr:from>
    <xdr:to>
      <xdr:col>19</xdr:col>
      <xdr:colOff>133350</xdr:colOff>
      <xdr:row>67</xdr:row>
      <xdr:rowOff>88054</xdr:rowOff>
    </xdr:to>
    <xdr:cxnSp macro="">
      <xdr:nvCxnSpPr>
        <xdr:cNvPr id="134" name="直線コネクタ 133"/>
        <xdr:cNvCxnSpPr/>
      </xdr:nvCxnSpPr>
      <xdr:spPr>
        <a:xfrm>
          <a:off x="3225800" y="114867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171027</xdr:rowOff>
    </xdr:from>
    <xdr:to>
      <xdr:col>15</xdr:col>
      <xdr:colOff>82550</xdr:colOff>
      <xdr:row>67</xdr:row>
      <xdr:rowOff>3598</xdr:rowOff>
    </xdr:to>
    <xdr:cxnSp macro="">
      <xdr:nvCxnSpPr>
        <xdr:cNvPr id="137" name="直線コネクタ 136"/>
        <xdr:cNvCxnSpPr/>
      </xdr:nvCxnSpPr>
      <xdr:spPr>
        <a:xfrm flipV="1">
          <a:off x="2336800" y="114867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67</xdr:row>
      <xdr:rowOff>3598</xdr:rowOff>
    </xdr:to>
    <xdr:cxnSp macro="">
      <xdr:nvCxnSpPr>
        <xdr:cNvPr id="140" name="直線コネクタ 139"/>
        <xdr:cNvCxnSpPr/>
      </xdr:nvCxnSpPr>
      <xdr:spPr>
        <a:xfrm>
          <a:off x="1447800" y="10867390"/>
          <a:ext cx="8890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43" name="フローチャート: 判断 142"/>
        <xdr:cNvSpPr/>
      </xdr:nvSpPr>
      <xdr:spPr>
        <a:xfrm>
          <a:off x="1397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44" name="テキスト ボックス 143"/>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0" name="楕円 149"/>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1" name="財政構造の弾力性該当値テキスト"/>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2" name="楕円 151"/>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3" name="テキスト ボックス 152"/>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120227</xdr:rowOff>
    </xdr:from>
    <xdr:to>
      <xdr:col>15</xdr:col>
      <xdr:colOff>133350</xdr:colOff>
      <xdr:row>67</xdr:row>
      <xdr:rowOff>50377</xdr:rowOff>
    </xdr:to>
    <xdr:sp macro="" textlink="">
      <xdr:nvSpPr>
        <xdr:cNvPr id="154" name="楕円 153"/>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35154</xdr:rowOff>
    </xdr:from>
    <xdr:ext cx="762000" cy="259045"/>
    <xdr:sp macro="" textlink="">
      <xdr:nvSpPr>
        <xdr:cNvPr id="155" name="テキスト ボックス 154"/>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56" name="楕円 155"/>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57" name="テキスト ボックス 156"/>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en-US" sz="1100">
              <a:solidFill>
                <a:schemeClr val="dk1"/>
              </a:solidFill>
              <a:effectLst/>
              <a:latin typeface="ＭＳ Ｐゴシック" pitchFamily="50" charset="-128"/>
              <a:ea typeface="ＭＳ Ｐゴシック" pitchFamily="50" charset="-128"/>
              <a:cs typeface="+mn-cs"/>
            </a:rPr>
            <a:t>農地基盤整備事業、アーカイブ施設整備事業等、復旧・復興事業に係る</a:t>
          </a:r>
          <a:r>
            <a:rPr kumimoji="1" lang="ja-JP" altLang="ja-JP" sz="1100">
              <a:solidFill>
                <a:schemeClr val="dk1"/>
              </a:solidFill>
              <a:effectLst/>
              <a:latin typeface="ＭＳ Ｐゴシック" pitchFamily="50" charset="-128"/>
              <a:ea typeface="ＭＳ Ｐゴシック" pitchFamily="50" charset="-128"/>
              <a:cs typeface="+mn-cs"/>
            </a:rPr>
            <a:t>物件費の増加や人口減少により、人口</a:t>
          </a:r>
          <a:r>
            <a:rPr kumimoji="1" lang="en-US" altLang="ja-JP" sz="1100">
              <a:solidFill>
                <a:schemeClr val="dk1"/>
              </a:solidFill>
              <a:effectLst/>
              <a:latin typeface="ＭＳ Ｐゴシック" pitchFamily="50" charset="-128"/>
              <a:ea typeface="ＭＳ Ｐゴシック" pitchFamily="50" charset="-128"/>
              <a:cs typeface="+mn-cs"/>
            </a:rPr>
            <a:t>1</a:t>
          </a:r>
          <a:r>
            <a:rPr kumimoji="1" lang="ja-JP" altLang="ja-JP" sz="1100">
              <a:solidFill>
                <a:schemeClr val="dk1"/>
              </a:solidFill>
              <a:effectLst/>
              <a:latin typeface="ＭＳ Ｐゴシック" pitchFamily="50" charset="-128"/>
              <a:ea typeface="ＭＳ Ｐゴシック" pitchFamily="50" charset="-128"/>
              <a:cs typeface="+mn-cs"/>
            </a:rPr>
            <a:t>人当たり人件費・物件費等決算額は</a:t>
          </a:r>
          <a:r>
            <a:rPr kumimoji="1" lang="en-US" altLang="ja-JP" sz="1100">
              <a:solidFill>
                <a:schemeClr val="dk1"/>
              </a:solidFill>
              <a:effectLst/>
              <a:latin typeface="ＭＳ Ｐゴシック" pitchFamily="50" charset="-128"/>
              <a:ea typeface="ＭＳ Ｐゴシック" pitchFamily="50" charset="-128"/>
              <a:cs typeface="+mn-cs"/>
            </a:rPr>
            <a:t>H30</a:t>
          </a:r>
          <a:r>
            <a:rPr kumimoji="1" lang="ja-JP" altLang="ja-JP" sz="1100">
              <a:solidFill>
                <a:schemeClr val="dk1"/>
              </a:solidFill>
              <a:effectLst/>
              <a:latin typeface="ＭＳ Ｐゴシック" pitchFamily="50" charset="-128"/>
              <a:ea typeface="ＭＳ Ｐゴシック" pitchFamily="50" charset="-128"/>
              <a:cs typeface="+mn-cs"/>
            </a:rPr>
            <a:t>年度から</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74,557</a:t>
          </a:r>
          <a:r>
            <a:rPr kumimoji="1" lang="ja-JP" altLang="ja-JP" sz="1100">
              <a:solidFill>
                <a:schemeClr val="dk1"/>
              </a:solidFill>
              <a:effectLst/>
              <a:latin typeface="ＭＳ Ｐゴシック" pitchFamily="50" charset="-128"/>
              <a:ea typeface="ＭＳ Ｐゴシック" pitchFamily="50" charset="-128"/>
              <a:cs typeface="+mn-cs"/>
            </a:rPr>
            <a:t>円（約</a:t>
          </a:r>
          <a:r>
            <a:rPr kumimoji="1" lang="en-US" altLang="ja-JP" sz="1100">
              <a:solidFill>
                <a:schemeClr val="dk1"/>
              </a:solidFill>
              <a:effectLst/>
              <a:latin typeface="ＭＳ Ｐゴシック" pitchFamily="50" charset="-128"/>
              <a:ea typeface="ＭＳ Ｐゴシック" pitchFamily="50" charset="-128"/>
              <a:cs typeface="+mn-cs"/>
            </a:rPr>
            <a:t>28.6%</a:t>
          </a:r>
          <a:r>
            <a:rPr kumimoji="1" lang="ja-JP" altLang="ja-JP" sz="1100">
              <a:solidFill>
                <a:schemeClr val="dk1"/>
              </a:solidFill>
              <a:effectLst/>
              <a:latin typeface="ＭＳ Ｐゴシック" pitchFamily="50" charset="-128"/>
              <a:ea typeface="ＭＳ Ｐゴシック" pitchFamily="50" charset="-128"/>
              <a:cs typeface="+mn-cs"/>
            </a:rPr>
            <a:t>）の増加となった。類似団体比較では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93,458</a:t>
          </a:r>
          <a:r>
            <a:rPr kumimoji="1" lang="ja-JP" altLang="ja-JP" sz="1100">
              <a:solidFill>
                <a:schemeClr val="dk1"/>
              </a:solidFill>
              <a:effectLst/>
              <a:latin typeface="ＭＳ Ｐゴシック" pitchFamily="50" charset="-128"/>
              <a:ea typeface="ＭＳ Ｐゴシック" pitchFamily="50" charset="-128"/>
              <a:cs typeface="+mn-cs"/>
            </a:rPr>
            <a:t>円低い値となっている。</a:t>
          </a:r>
          <a:r>
            <a:rPr kumimoji="1" lang="ja-JP" altLang="en-US" sz="1100">
              <a:solidFill>
                <a:schemeClr val="dk1"/>
              </a:solidFill>
              <a:effectLst/>
              <a:latin typeface="ＭＳ Ｐゴシック" pitchFamily="50" charset="-128"/>
              <a:ea typeface="ＭＳ Ｐゴシック" pitchFamily="50" charset="-128"/>
              <a:cs typeface="+mn-cs"/>
            </a:rPr>
            <a:t>依然として、震災前より</a:t>
          </a:r>
          <a:r>
            <a:rPr kumimoji="1" lang="ja-JP" altLang="ja-JP" sz="1100">
              <a:solidFill>
                <a:schemeClr val="dk1"/>
              </a:solidFill>
              <a:effectLst/>
              <a:latin typeface="ＭＳ Ｐゴシック" pitchFamily="50" charset="-128"/>
              <a:ea typeface="ＭＳ Ｐゴシック" pitchFamily="50" charset="-128"/>
              <a:cs typeface="+mn-cs"/>
            </a:rPr>
            <a:t>高い値で推移して</a:t>
          </a:r>
          <a:r>
            <a:rPr kumimoji="1" lang="ja-JP" altLang="en-US" sz="1100">
              <a:solidFill>
                <a:schemeClr val="dk1"/>
              </a:solidFill>
              <a:effectLst/>
              <a:latin typeface="ＭＳ Ｐゴシック" pitchFamily="50" charset="-128"/>
              <a:ea typeface="ＭＳ Ｐゴシック" pitchFamily="50" charset="-128"/>
              <a:cs typeface="+mn-cs"/>
            </a:rPr>
            <a:t>おり、</a:t>
          </a:r>
          <a:r>
            <a:rPr kumimoji="1" lang="ja-JP" altLang="ja-JP" sz="1100">
              <a:solidFill>
                <a:schemeClr val="dk1"/>
              </a:solidFill>
              <a:effectLst/>
              <a:latin typeface="ＭＳ Ｐゴシック" pitchFamily="50" charset="-128"/>
              <a:ea typeface="ＭＳ Ｐゴシック" pitchFamily="50" charset="-128"/>
              <a:cs typeface="+mn-cs"/>
            </a:rPr>
            <a:t>復旧・復興事業の進捗状況に合わせて逓減していくと考えられるが、長期避難により様々な課題が生じているため、今後しばらくは高水準で推移していく見通しである。</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154942</xdr:rowOff>
    </xdr:from>
    <xdr:to>
      <xdr:col>23</xdr:col>
      <xdr:colOff>133350</xdr:colOff>
      <xdr:row>82</xdr:row>
      <xdr:rowOff>69162</xdr:rowOff>
    </xdr:to>
    <xdr:cxnSp macro="">
      <xdr:nvCxnSpPr>
        <xdr:cNvPr id="195" name="直線コネクタ 194"/>
        <xdr:cNvCxnSpPr/>
      </xdr:nvCxnSpPr>
      <xdr:spPr>
        <a:xfrm>
          <a:off x="4114800" y="14042392"/>
          <a:ext cx="838200" cy="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148794</xdr:rowOff>
    </xdr:from>
    <xdr:to>
      <xdr:col>19</xdr:col>
      <xdr:colOff>133350</xdr:colOff>
      <xdr:row>81</xdr:row>
      <xdr:rowOff>154942</xdr:rowOff>
    </xdr:to>
    <xdr:cxnSp macro="">
      <xdr:nvCxnSpPr>
        <xdr:cNvPr id="198" name="直線コネクタ 197"/>
        <xdr:cNvCxnSpPr/>
      </xdr:nvCxnSpPr>
      <xdr:spPr>
        <a:xfrm>
          <a:off x="3225800" y="14036244"/>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148794</xdr:rowOff>
    </xdr:from>
    <xdr:to>
      <xdr:col>15</xdr:col>
      <xdr:colOff>82550</xdr:colOff>
      <xdr:row>81</xdr:row>
      <xdr:rowOff>167985</xdr:rowOff>
    </xdr:to>
    <xdr:cxnSp macro="">
      <xdr:nvCxnSpPr>
        <xdr:cNvPr id="201" name="直線コネクタ 200"/>
        <xdr:cNvCxnSpPr/>
      </xdr:nvCxnSpPr>
      <xdr:spPr>
        <a:xfrm flipV="1">
          <a:off x="2336800" y="14036244"/>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167985</xdr:rowOff>
    </xdr:from>
    <xdr:to>
      <xdr:col>11</xdr:col>
      <xdr:colOff>31750</xdr:colOff>
      <xdr:row>82</xdr:row>
      <xdr:rowOff>30538</xdr:rowOff>
    </xdr:to>
    <xdr:cxnSp macro="">
      <xdr:nvCxnSpPr>
        <xdr:cNvPr id="204" name="直線コネクタ 203"/>
        <xdr:cNvCxnSpPr/>
      </xdr:nvCxnSpPr>
      <xdr:spPr>
        <a:xfrm flipV="1">
          <a:off x="1447800" y="14055435"/>
          <a:ext cx="8890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7" name="フローチャート: 判断 206"/>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117925</xdr:rowOff>
    </xdr:from>
    <xdr:ext cx="762000" cy="259045"/>
    <xdr:sp macro="" textlink="">
      <xdr:nvSpPr>
        <xdr:cNvPr id="208" name="テキスト ボックス 207"/>
        <xdr:cNvSpPr txBox="1"/>
      </xdr:nvSpPr>
      <xdr:spPr>
        <a:xfrm>
          <a:off x="1066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18362</xdr:rowOff>
    </xdr:from>
    <xdr:to>
      <xdr:col>23</xdr:col>
      <xdr:colOff>184150</xdr:colOff>
      <xdr:row>82</xdr:row>
      <xdr:rowOff>119962</xdr:rowOff>
    </xdr:to>
    <xdr:sp macro="" textlink="">
      <xdr:nvSpPr>
        <xdr:cNvPr id="214" name="楕円 213"/>
        <xdr:cNvSpPr/>
      </xdr:nvSpPr>
      <xdr:spPr>
        <a:xfrm>
          <a:off x="4902200" y="140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34889</xdr:rowOff>
    </xdr:from>
    <xdr:ext cx="762000" cy="259045"/>
    <xdr:sp macro="" textlink="">
      <xdr:nvSpPr>
        <xdr:cNvPr id="215" name="人件費・物件費等の状況該当値テキスト"/>
        <xdr:cNvSpPr txBox="1"/>
      </xdr:nvSpPr>
      <xdr:spPr>
        <a:xfrm>
          <a:off x="5041900" y="1392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104142</xdr:rowOff>
    </xdr:from>
    <xdr:to>
      <xdr:col>19</xdr:col>
      <xdr:colOff>184150</xdr:colOff>
      <xdr:row>82</xdr:row>
      <xdr:rowOff>34292</xdr:rowOff>
    </xdr:to>
    <xdr:sp macro="" textlink="">
      <xdr:nvSpPr>
        <xdr:cNvPr id="216" name="楕円 215"/>
        <xdr:cNvSpPr/>
      </xdr:nvSpPr>
      <xdr:spPr>
        <a:xfrm>
          <a:off x="4064000" y="139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44469</xdr:rowOff>
    </xdr:from>
    <xdr:ext cx="736600" cy="259045"/>
    <xdr:sp macro="" textlink="">
      <xdr:nvSpPr>
        <xdr:cNvPr id="217" name="テキスト ボックス 216"/>
        <xdr:cNvSpPr txBox="1"/>
      </xdr:nvSpPr>
      <xdr:spPr>
        <a:xfrm>
          <a:off x="3733800" y="1376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97994</xdr:rowOff>
    </xdr:from>
    <xdr:to>
      <xdr:col>15</xdr:col>
      <xdr:colOff>133350</xdr:colOff>
      <xdr:row>82</xdr:row>
      <xdr:rowOff>28144</xdr:rowOff>
    </xdr:to>
    <xdr:sp macro="" textlink="">
      <xdr:nvSpPr>
        <xdr:cNvPr id="218" name="楕円 217"/>
        <xdr:cNvSpPr/>
      </xdr:nvSpPr>
      <xdr:spPr>
        <a:xfrm>
          <a:off x="3175000" y="139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38321</xdr:rowOff>
    </xdr:from>
    <xdr:ext cx="762000" cy="259045"/>
    <xdr:sp macro="" textlink="">
      <xdr:nvSpPr>
        <xdr:cNvPr id="219" name="テキスト ボックス 218"/>
        <xdr:cNvSpPr txBox="1"/>
      </xdr:nvSpPr>
      <xdr:spPr>
        <a:xfrm>
          <a:off x="2844800" y="137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117185</xdr:rowOff>
    </xdr:from>
    <xdr:to>
      <xdr:col>11</xdr:col>
      <xdr:colOff>82550</xdr:colOff>
      <xdr:row>82</xdr:row>
      <xdr:rowOff>47335</xdr:rowOff>
    </xdr:to>
    <xdr:sp macro="" textlink="">
      <xdr:nvSpPr>
        <xdr:cNvPr id="220" name="楕円 219"/>
        <xdr:cNvSpPr/>
      </xdr:nvSpPr>
      <xdr:spPr>
        <a:xfrm>
          <a:off x="2286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57512</xdr:rowOff>
    </xdr:from>
    <xdr:ext cx="762000" cy="259045"/>
    <xdr:sp macro="" textlink="">
      <xdr:nvSpPr>
        <xdr:cNvPr id="221" name="テキスト ボックス 220"/>
        <xdr:cNvSpPr txBox="1"/>
      </xdr:nvSpPr>
      <xdr:spPr>
        <a:xfrm>
          <a:off x="1955800" y="137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151188</xdr:rowOff>
    </xdr:from>
    <xdr:to>
      <xdr:col>7</xdr:col>
      <xdr:colOff>31750</xdr:colOff>
      <xdr:row>82</xdr:row>
      <xdr:rowOff>81338</xdr:rowOff>
    </xdr:to>
    <xdr:sp macro="" textlink="">
      <xdr:nvSpPr>
        <xdr:cNvPr id="222" name="楕円 221"/>
        <xdr:cNvSpPr/>
      </xdr:nvSpPr>
      <xdr:spPr>
        <a:xfrm>
          <a:off x="1397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91515</xdr:rowOff>
    </xdr:from>
    <xdr:ext cx="762000" cy="259045"/>
    <xdr:sp macro="" textlink="">
      <xdr:nvSpPr>
        <xdr:cNvPr id="223" name="テキスト ボックス 222"/>
        <xdr:cNvSpPr txBox="1"/>
      </xdr:nvSpPr>
      <xdr:spPr>
        <a:xfrm>
          <a:off x="1066800" y="1380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ラスパイレス指数については、今年度数値が未公表のため前年度数値を引用</a:t>
          </a:r>
          <a:endParaRPr lang="ja-JP" altLang="ja-JP" sz="14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13546</xdr:rowOff>
    </xdr:to>
    <xdr:cxnSp macro="">
      <xdr:nvCxnSpPr>
        <xdr:cNvPr id="257" name="直線コネクタ 256"/>
        <xdr:cNvCxnSpPr/>
      </xdr:nvCxnSpPr>
      <xdr:spPr>
        <a:xfrm flipV="1">
          <a:off x="16179800" y="152484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89</xdr:row>
      <xdr:rowOff>13546</xdr:rowOff>
    </xdr:to>
    <xdr:cxnSp macro="">
      <xdr:nvCxnSpPr>
        <xdr:cNvPr id="260" name="直線コネクタ 259"/>
        <xdr:cNvCxnSpPr/>
      </xdr:nvCxnSpPr>
      <xdr:spPr>
        <a:xfrm>
          <a:off x="15290800" y="1519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104563</xdr:rowOff>
    </xdr:from>
    <xdr:to>
      <xdr:col>72</xdr:col>
      <xdr:colOff>203200</xdr:colOff>
      <xdr:row>89</xdr:row>
      <xdr:rowOff>69850</xdr:rowOff>
    </xdr:to>
    <xdr:cxnSp macro="">
      <xdr:nvCxnSpPr>
        <xdr:cNvPr id="263" name="直線コネクタ 262"/>
        <xdr:cNvCxnSpPr/>
      </xdr:nvCxnSpPr>
      <xdr:spPr>
        <a:xfrm flipV="1">
          <a:off x="14401800" y="151921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61807</xdr:rowOff>
    </xdr:from>
    <xdr:to>
      <xdr:col>68</xdr:col>
      <xdr:colOff>152400</xdr:colOff>
      <xdr:row>89</xdr:row>
      <xdr:rowOff>69850</xdr:rowOff>
    </xdr:to>
    <xdr:cxnSp macro="">
      <xdr:nvCxnSpPr>
        <xdr:cNvPr id="266" name="直線コネクタ 265"/>
        <xdr:cNvCxnSpPr/>
      </xdr:nvCxnSpPr>
      <xdr:spPr>
        <a:xfrm>
          <a:off x="13512800" y="153208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9" name="フローチャート: 判断 268"/>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0" name="テキスト ボックス 269"/>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134196</xdr:rowOff>
    </xdr:from>
    <xdr:to>
      <xdr:col>77</xdr:col>
      <xdr:colOff>95250</xdr:colOff>
      <xdr:row>89</xdr:row>
      <xdr:rowOff>64346</xdr:rowOff>
    </xdr:to>
    <xdr:sp macro="" textlink="">
      <xdr:nvSpPr>
        <xdr:cNvPr id="278" name="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49123</xdr:rowOff>
    </xdr:from>
    <xdr:ext cx="736600" cy="259045"/>
    <xdr:sp macro="" textlink="">
      <xdr:nvSpPr>
        <xdr:cNvPr id="279" name="テキスト ボックス 278"/>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80" name="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81" name="テキスト ボックス 280"/>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11007</xdr:rowOff>
    </xdr:from>
    <xdr:to>
      <xdr:col>64</xdr:col>
      <xdr:colOff>152400</xdr:colOff>
      <xdr:row>89</xdr:row>
      <xdr:rowOff>112607</xdr:rowOff>
    </xdr:to>
    <xdr:sp macro="" textlink="">
      <xdr:nvSpPr>
        <xdr:cNvPr id="284" name="楕円 283"/>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97384</xdr:rowOff>
    </xdr:from>
    <xdr:ext cx="762000" cy="259045"/>
    <xdr:sp macro="" textlink="">
      <xdr:nvSpPr>
        <xdr:cNvPr id="285" name="テキスト ボックス 284"/>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震災対応により慢性的な人員不足を感じており、任期付き職員や派遣職員などで対応している。さらには避難指示区域解除により、町内での通常業務が始まり、町内外に及ぶ震災対応業務等で事務量が増加していることから、適正な職員数の確保を目指しつつ、類似団体平均を上回ることのないよう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17381</xdr:rowOff>
    </xdr:from>
    <xdr:to>
      <xdr:col>81</xdr:col>
      <xdr:colOff>44450</xdr:colOff>
      <xdr:row>58</xdr:row>
      <xdr:rowOff>20828</xdr:rowOff>
    </xdr:to>
    <xdr:cxnSp macro="">
      <xdr:nvCxnSpPr>
        <xdr:cNvPr id="322" name="直線コネクタ 321"/>
        <xdr:cNvCxnSpPr/>
      </xdr:nvCxnSpPr>
      <xdr:spPr>
        <a:xfrm>
          <a:off x="16179800" y="99614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169527</xdr:rowOff>
    </xdr:from>
    <xdr:to>
      <xdr:col>77</xdr:col>
      <xdr:colOff>44450</xdr:colOff>
      <xdr:row>58</xdr:row>
      <xdr:rowOff>17381</xdr:rowOff>
    </xdr:to>
    <xdr:cxnSp macro="">
      <xdr:nvCxnSpPr>
        <xdr:cNvPr id="325" name="直線コネクタ 324"/>
        <xdr:cNvCxnSpPr/>
      </xdr:nvCxnSpPr>
      <xdr:spPr>
        <a:xfrm>
          <a:off x="15290800" y="994217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152981</xdr:rowOff>
    </xdr:from>
    <xdr:to>
      <xdr:col>72</xdr:col>
      <xdr:colOff>203200</xdr:colOff>
      <xdr:row>57</xdr:row>
      <xdr:rowOff>169527</xdr:rowOff>
    </xdr:to>
    <xdr:cxnSp macro="">
      <xdr:nvCxnSpPr>
        <xdr:cNvPr id="328" name="直線コネクタ 327"/>
        <xdr:cNvCxnSpPr/>
      </xdr:nvCxnSpPr>
      <xdr:spPr>
        <a:xfrm>
          <a:off x="14401800" y="992563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151602</xdr:rowOff>
    </xdr:from>
    <xdr:to>
      <xdr:col>68</xdr:col>
      <xdr:colOff>152400</xdr:colOff>
      <xdr:row>57</xdr:row>
      <xdr:rowOff>152981</xdr:rowOff>
    </xdr:to>
    <xdr:cxnSp macro="">
      <xdr:nvCxnSpPr>
        <xdr:cNvPr id="331" name="直線コネクタ 330"/>
        <xdr:cNvCxnSpPr/>
      </xdr:nvCxnSpPr>
      <xdr:spPr>
        <a:xfrm>
          <a:off x="13512800" y="992425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4" name="フローチャート: 判断 333"/>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110616</xdr:rowOff>
    </xdr:from>
    <xdr:ext cx="762000" cy="259045"/>
    <xdr:sp macro="" textlink="">
      <xdr:nvSpPr>
        <xdr:cNvPr id="335" name="テキスト ボックス 334"/>
        <xdr:cNvSpPr txBox="1"/>
      </xdr:nvSpPr>
      <xdr:spPr>
        <a:xfrm>
          <a:off x="13131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141478</xdr:rowOff>
    </xdr:from>
    <xdr:to>
      <xdr:col>81</xdr:col>
      <xdr:colOff>95250</xdr:colOff>
      <xdr:row>58</xdr:row>
      <xdr:rowOff>71628</xdr:rowOff>
    </xdr:to>
    <xdr:sp macro="" textlink="">
      <xdr:nvSpPr>
        <xdr:cNvPr id="341" name="楕円 340"/>
        <xdr:cNvSpPr/>
      </xdr:nvSpPr>
      <xdr:spPr>
        <a:xfrm>
          <a:off x="169672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62755</xdr:rowOff>
    </xdr:from>
    <xdr:ext cx="762000" cy="259045"/>
    <xdr:sp macro="" textlink="">
      <xdr:nvSpPr>
        <xdr:cNvPr id="342" name="定員管理の状況該当値テキスト"/>
        <xdr:cNvSpPr txBox="1"/>
      </xdr:nvSpPr>
      <xdr:spPr>
        <a:xfrm>
          <a:off x="17106900" y="98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138031</xdr:rowOff>
    </xdr:from>
    <xdr:to>
      <xdr:col>77</xdr:col>
      <xdr:colOff>95250</xdr:colOff>
      <xdr:row>58</xdr:row>
      <xdr:rowOff>68181</xdr:rowOff>
    </xdr:to>
    <xdr:sp macro="" textlink="">
      <xdr:nvSpPr>
        <xdr:cNvPr id="343" name="楕円 342"/>
        <xdr:cNvSpPr/>
      </xdr:nvSpPr>
      <xdr:spPr>
        <a:xfrm>
          <a:off x="16129000" y="9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78358</xdr:rowOff>
    </xdr:from>
    <xdr:ext cx="736600" cy="259045"/>
    <xdr:sp macro="" textlink="">
      <xdr:nvSpPr>
        <xdr:cNvPr id="344" name="テキスト ボックス 343"/>
        <xdr:cNvSpPr txBox="1"/>
      </xdr:nvSpPr>
      <xdr:spPr>
        <a:xfrm>
          <a:off x="15798800" y="967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118727</xdr:rowOff>
    </xdr:from>
    <xdr:to>
      <xdr:col>73</xdr:col>
      <xdr:colOff>44450</xdr:colOff>
      <xdr:row>58</xdr:row>
      <xdr:rowOff>48877</xdr:rowOff>
    </xdr:to>
    <xdr:sp macro="" textlink="">
      <xdr:nvSpPr>
        <xdr:cNvPr id="345" name="楕円 344"/>
        <xdr:cNvSpPr/>
      </xdr:nvSpPr>
      <xdr:spPr>
        <a:xfrm>
          <a:off x="15240000" y="98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59054</xdr:rowOff>
    </xdr:from>
    <xdr:ext cx="762000" cy="259045"/>
    <xdr:sp macro="" textlink="">
      <xdr:nvSpPr>
        <xdr:cNvPr id="346" name="テキスト ボックス 345"/>
        <xdr:cNvSpPr txBox="1"/>
      </xdr:nvSpPr>
      <xdr:spPr>
        <a:xfrm>
          <a:off x="14909800" y="96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102181</xdr:rowOff>
    </xdr:from>
    <xdr:to>
      <xdr:col>68</xdr:col>
      <xdr:colOff>203200</xdr:colOff>
      <xdr:row>58</xdr:row>
      <xdr:rowOff>32331</xdr:rowOff>
    </xdr:to>
    <xdr:sp macro="" textlink="">
      <xdr:nvSpPr>
        <xdr:cNvPr id="347" name="楕円 346"/>
        <xdr:cNvSpPr/>
      </xdr:nvSpPr>
      <xdr:spPr>
        <a:xfrm>
          <a:off x="14351000" y="98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42508</xdr:rowOff>
    </xdr:from>
    <xdr:ext cx="762000" cy="259045"/>
    <xdr:sp macro="" textlink="">
      <xdr:nvSpPr>
        <xdr:cNvPr id="348" name="テキスト ボックス 347"/>
        <xdr:cNvSpPr txBox="1"/>
      </xdr:nvSpPr>
      <xdr:spPr>
        <a:xfrm>
          <a:off x="14020800" y="96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100802</xdr:rowOff>
    </xdr:from>
    <xdr:to>
      <xdr:col>64</xdr:col>
      <xdr:colOff>152400</xdr:colOff>
      <xdr:row>58</xdr:row>
      <xdr:rowOff>30952</xdr:rowOff>
    </xdr:to>
    <xdr:sp macro="" textlink="">
      <xdr:nvSpPr>
        <xdr:cNvPr id="349" name="楕円 348"/>
        <xdr:cNvSpPr/>
      </xdr:nvSpPr>
      <xdr:spPr>
        <a:xfrm>
          <a:off x="13462000" y="98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41129</xdr:rowOff>
    </xdr:from>
    <xdr:ext cx="762000" cy="259045"/>
    <xdr:sp macro="" textlink="">
      <xdr:nvSpPr>
        <xdr:cNvPr id="350" name="テキスト ボックス 349"/>
        <xdr:cNvSpPr txBox="1"/>
      </xdr:nvSpPr>
      <xdr:spPr>
        <a:xfrm>
          <a:off x="13131800" y="964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公営企業（公共下水道事業、農業集落排水事業）に対する地方債償還財源の操出金が多額となっているため、類似団体等と比較して高い状況が続いたが、新規借入を抑制し、公債費の縮減を図ったことにより、実質公債費比率は減少し</a:t>
          </a:r>
          <a:r>
            <a:rPr kumimoji="1" lang="en-US" altLang="ja-JP" sz="1100">
              <a:solidFill>
                <a:schemeClr val="dk1"/>
              </a:solidFill>
              <a:effectLst/>
              <a:latin typeface="ＭＳ Ｐゴシック" pitchFamily="50" charset="-128"/>
              <a:ea typeface="ＭＳ Ｐゴシック" pitchFamily="50" charset="-128"/>
              <a:cs typeface="+mn-cs"/>
            </a:rPr>
            <a:t>H25</a:t>
          </a:r>
          <a:r>
            <a:rPr kumimoji="1" lang="ja-JP" altLang="ja-JP" sz="1100">
              <a:solidFill>
                <a:schemeClr val="dk1"/>
              </a:solidFill>
              <a:effectLst/>
              <a:latin typeface="ＭＳ Ｐゴシック" pitchFamily="50" charset="-128"/>
              <a:ea typeface="ＭＳ Ｐゴシック" pitchFamily="50" charset="-128"/>
              <a:cs typeface="+mn-cs"/>
            </a:rPr>
            <a:t>年度から類似団体平均を下回っている。今後も取組を継続し、将来世代の負担軽減に努める。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107696</xdr:rowOff>
    </xdr:to>
    <xdr:cxnSp macro="">
      <xdr:nvCxnSpPr>
        <xdr:cNvPr id="381" name="直線コネクタ 380"/>
        <xdr:cNvCxnSpPr/>
      </xdr:nvCxnSpPr>
      <xdr:spPr>
        <a:xfrm flipV="1">
          <a:off x="16179800" y="689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8636</xdr:rowOff>
    </xdr:to>
    <xdr:cxnSp macro="">
      <xdr:nvCxnSpPr>
        <xdr:cNvPr id="384" name="直線コネクタ 383"/>
        <xdr:cNvCxnSpPr/>
      </xdr:nvCxnSpPr>
      <xdr:spPr>
        <a:xfrm flipV="1">
          <a:off x="15290800" y="69656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8636</xdr:rowOff>
    </xdr:to>
    <xdr:cxnSp macro="">
      <xdr:nvCxnSpPr>
        <xdr:cNvPr id="387" name="直線コネクタ 386"/>
        <xdr:cNvCxnSpPr/>
      </xdr:nvCxnSpPr>
      <xdr:spPr>
        <a:xfrm>
          <a:off x="14401800" y="703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13462</xdr:rowOff>
    </xdr:to>
    <xdr:cxnSp macro="">
      <xdr:nvCxnSpPr>
        <xdr:cNvPr id="390" name="直線コネクタ 389"/>
        <xdr:cNvCxnSpPr/>
      </xdr:nvCxnSpPr>
      <xdr:spPr>
        <a:xfrm flipV="1">
          <a:off x="13512800" y="703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3" name="フローチャート: 判断 392"/>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394" name="テキスト ボックス 393"/>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0" name="楕円 399"/>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1"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2" name="楕円 401"/>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3" name="テキスト ボックス 402"/>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4" name="楕円 403"/>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5" name="テキスト ボックス 404"/>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6" name="楕円 405"/>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7" name="テキスト ボックス 406"/>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8" name="楕円 407"/>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9" name="テキスト ボックス 408"/>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H25</a:t>
          </a:r>
          <a:r>
            <a:rPr kumimoji="1" lang="ja-JP" altLang="ja-JP" sz="1100">
              <a:solidFill>
                <a:schemeClr val="dk1"/>
              </a:solidFill>
              <a:effectLst/>
              <a:latin typeface="ＭＳ Ｐゴシック" pitchFamily="50" charset="-128"/>
              <a:ea typeface="ＭＳ Ｐゴシック" pitchFamily="50" charset="-128"/>
              <a:cs typeface="+mn-cs"/>
            </a:rPr>
            <a:t>年度より</a:t>
          </a:r>
          <a:r>
            <a:rPr kumimoji="1" lang="en-US" altLang="ja-JP" sz="1100">
              <a:solidFill>
                <a:schemeClr val="dk1"/>
              </a:solidFill>
              <a:effectLst/>
              <a:latin typeface="ＭＳ Ｐゴシック" pitchFamily="50" charset="-128"/>
              <a:ea typeface="ＭＳ Ｐゴシック" pitchFamily="50" charset="-128"/>
              <a:cs typeface="+mn-cs"/>
            </a:rPr>
            <a:t>H28</a:t>
          </a:r>
          <a:r>
            <a:rPr kumimoji="1" lang="ja-JP" altLang="ja-JP" sz="1100">
              <a:solidFill>
                <a:schemeClr val="dk1"/>
              </a:solidFill>
              <a:effectLst/>
              <a:latin typeface="ＭＳ Ｐゴシック" pitchFamily="50" charset="-128"/>
              <a:ea typeface="ＭＳ Ｐゴシック" pitchFamily="50" charset="-128"/>
              <a:cs typeface="+mn-cs"/>
            </a:rPr>
            <a:t>年度までは</a:t>
          </a:r>
          <a:r>
            <a:rPr kumimoji="1" lang="ja-JP" altLang="en-US" sz="1100">
              <a:solidFill>
                <a:schemeClr val="dk1"/>
              </a:solidFill>
              <a:effectLst/>
              <a:latin typeface="ＭＳ Ｐゴシック" pitchFamily="50" charset="-128"/>
              <a:ea typeface="ＭＳ Ｐゴシック" pitchFamily="50" charset="-128"/>
              <a:cs typeface="+mn-cs"/>
            </a:rPr>
            <a:t>、ほぼ</a:t>
          </a:r>
          <a:r>
            <a:rPr kumimoji="1" lang="ja-JP" altLang="ja-JP" sz="1100">
              <a:solidFill>
                <a:schemeClr val="dk1"/>
              </a:solidFill>
              <a:effectLst/>
              <a:latin typeface="ＭＳ Ｐゴシック" pitchFamily="50" charset="-128"/>
              <a:ea typeface="ＭＳ Ｐゴシック" pitchFamily="50" charset="-128"/>
              <a:cs typeface="+mn-cs"/>
            </a:rPr>
            <a:t>横ばいで推移していた。しかし、</a:t>
          </a:r>
          <a:r>
            <a:rPr kumimoji="1" lang="en-US" altLang="ja-JP" sz="1100">
              <a:solidFill>
                <a:schemeClr val="dk1"/>
              </a:solidFill>
              <a:effectLst/>
              <a:latin typeface="ＭＳ Ｐゴシック" pitchFamily="50" charset="-128"/>
              <a:ea typeface="ＭＳ Ｐゴシック" pitchFamily="50" charset="-128"/>
              <a:cs typeface="+mn-cs"/>
            </a:rPr>
            <a:t>H29</a:t>
          </a:r>
          <a:r>
            <a:rPr kumimoji="1" lang="ja-JP" altLang="ja-JP" sz="1100">
              <a:solidFill>
                <a:schemeClr val="dk1"/>
              </a:solidFill>
              <a:effectLst/>
              <a:latin typeface="ＭＳ Ｐゴシック" pitchFamily="50" charset="-128"/>
              <a:ea typeface="ＭＳ Ｐゴシック" pitchFamily="50" charset="-128"/>
              <a:cs typeface="+mn-cs"/>
            </a:rPr>
            <a:t>年度から人件費の総額は大きく変わらないものの、経常的人件費充当特定財源の減少により、</a:t>
          </a:r>
          <a:r>
            <a:rPr kumimoji="1" lang="ja-JP" altLang="en-US" sz="1100">
              <a:solidFill>
                <a:schemeClr val="dk1"/>
              </a:solidFill>
              <a:effectLst/>
              <a:latin typeface="ＭＳ Ｐゴシック" pitchFamily="50" charset="-128"/>
              <a:ea typeface="ＭＳ Ｐゴシック" pitchFamily="50" charset="-128"/>
              <a:cs typeface="+mn-cs"/>
            </a:rPr>
            <a:t>経常収支比率は</a:t>
          </a:r>
          <a:r>
            <a:rPr kumimoji="1" lang="ja-JP" altLang="ja-JP" sz="1100">
              <a:solidFill>
                <a:schemeClr val="dk1"/>
              </a:solidFill>
              <a:effectLst/>
              <a:latin typeface="ＭＳ Ｐゴシック" pitchFamily="50" charset="-128"/>
              <a:ea typeface="ＭＳ Ｐゴシック" pitchFamily="50" charset="-128"/>
              <a:cs typeface="+mn-cs"/>
            </a:rPr>
            <a:t>上昇した。</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ja-JP" sz="1100">
              <a:solidFill>
                <a:schemeClr val="dk1"/>
              </a:solidFill>
              <a:effectLst/>
              <a:latin typeface="ＭＳ Ｐゴシック" pitchFamily="50" charset="-128"/>
              <a:ea typeface="ＭＳ Ｐゴシック" pitchFamily="50" charset="-128"/>
              <a:cs typeface="+mn-cs"/>
            </a:rPr>
            <a:t>年度においても、経常的人件費充当特定財源の減少に</a:t>
          </a:r>
          <a:r>
            <a:rPr kumimoji="1" lang="ja-JP" altLang="en-US" sz="1100">
              <a:solidFill>
                <a:schemeClr val="dk1"/>
              </a:solidFill>
              <a:effectLst/>
              <a:latin typeface="ＭＳ Ｐゴシック" pitchFamily="50" charset="-128"/>
              <a:ea typeface="ＭＳ Ｐゴシック" pitchFamily="50" charset="-128"/>
              <a:cs typeface="+mn-cs"/>
            </a:rPr>
            <a:t>より、経常収支比率算定の分子となる</a:t>
          </a:r>
          <a:r>
            <a:rPr kumimoji="1" lang="ja-JP" altLang="ja-JP" sz="1100">
              <a:solidFill>
                <a:schemeClr val="dk1"/>
              </a:solidFill>
              <a:effectLst/>
              <a:latin typeface="ＭＳ Ｐゴシック" pitchFamily="50" charset="-128"/>
              <a:ea typeface="ＭＳ Ｐゴシック" pitchFamily="50" charset="-128"/>
              <a:cs typeface="+mn-cs"/>
            </a:rPr>
            <a:t>経常的人件費に係る一般財源</a:t>
          </a:r>
          <a:r>
            <a:rPr kumimoji="1" lang="ja-JP" altLang="en-US" sz="1100">
              <a:solidFill>
                <a:schemeClr val="dk1"/>
              </a:solidFill>
              <a:effectLst/>
              <a:latin typeface="ＭＳ Ｐゴシック" pitchFamily="50" charset="-128"/>
              <a:ea typeface="ＭＳ Ｐゴシック" pitchFamily="50" charset="-128"/>
              <a:cs typeface="+mn-cs"/>
            </a:rPr>
            <a:t>が増加し、前年度から</a:t>
          </a:r>
          <a:r>
            <a:rPr kumimoji="1" lang="en-US" altLang="ja-JP" sz="1100">
              <a:solidFill>
                <a:schemeClr val="dk1"/>
              </a:solidFill>
              <a:effectLst/>
              <a:latin typeface="ＭＳ Ｐゴシック" pitchFamily="50" charset="-128"/>
              <a:ea typeface="ＭＳ Ｐゴシック" pitchFamily="50" charset="-128"/>
              <a:cs typeface="+mn-cs"/>
            </a:rPr>
            <a:t>1.3</a:t>
          </a:r>
          <a:r>
            <a:rPr kumimoji="1" lang="ja-JP" altLang="ja-JP" sz="1100">
              <a:solidFill>
                <a:schemeClr val="dk1"/>
              </a:solidFill>
              <a:effectLst/>
              <a:latin typeface="ＭＳ Ｐゴシック" pitchFamily="50" charset="-128"/>
              <a:ea typeface="ＭＳ Ｐゴシック" pitchFamily="50" charset="-128"/>
              <a:cs typeface="+mn-cs"/>
            </a:rPr>
            <a:t>％上昇した。</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131572</xdr:rowOff>
    </xdr:to>
    <xdr:cxnSp macro="">
      <xdr:nvCxnSpPr>
        <xdr:cNvPr id="64" name="直線コネクタ 63"/>
        <xdr:cNvCxnSpPr/>
      </xdr:nvCxnSpPr>
      <xdr:spPr>
        <a:xfrm>
          <a:off x="3987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36</xdr:row>
      <xdr:rowOff>72136</xdr:rowOff>
    </xdr:to>
    <xdr:cxnSp macro="">
      <xdr:nvCxnSpPr>
        <xdr:cNvPr id="67" name="直線コネクタ 66"/>
        <xdr:cNvCxnSpPr/>
      </xdr:nvCxnSpPr>
      <xdr:spPr>
        <a:xfrm>
          <a:off x="3098800" y="58648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xdr:rowOff>
    </xdr:from>
    <xdr:to>
      <xdr:col>15</xdr:col>
      <xdr:colOff>98425</xdr:colOff>
      <xdr:row>34</xdr:row>
      <xdr:rowOff>35560</xdr:rowOff>
    </xdr:to>
    <xdr:cxnSp macro="">
      <xdr:nvCxnSpPr>
        <xdr:cNvPr id="70" name="直線コネクタ 69"/>
        <xdr:cNvCxnSpPr/>
      </xdr:nvCxnSpPr>
      <xdr:spPr>
        <a:xfrm>
          <a:off x="2209800" y="56728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154432</xdr:rowOff>
    </xdr:from>
    <xdr:to>
      <xdr:col>11</xdr:col>
      <xdr:colOff>9525</xdr:colOff>
      <xdr:row>33</xdr:row>
      <xdr:rowOff>14986</xdr:rowOff>
    </xdr:to>
    <xdr:cxnSp macro="">
      <xdr:nvCxnSpPr>
        <xdr:cNvPr id="73" name="直線コネクタ 72"/>
        <xdr:cNvCxnSpPr/>
      </xdr:nvCxnSpPr>
      <xdr:spPr>
        <a:xfrm>
          <a:off x="1320800" y="5640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7" name="楕円 86"/>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88" name="テキスト ボックス 87"/>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135636</xdr:rowOff>
    </xdr:from>
    <xdr:to>
      <xdr:col>11</xdr:col>
      <xdr:colOff>60325</xdr:colOff>
      <xdr:row>33</xdr:row>
      <xdr:rowOff>65786</xdr:rowOff>
    </xdr:to>
    <xdr:sp macro="" textlink="">
      <xdr:nvSpPr>
        <xdr:cNvPr id="89" name="楕円 88"/>
        <xdr:cNvSpPr/>
      </xdr:nvSpPr>
      <xdr:spPr>
        <a:xfrm>
          <a:off x="2159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75963</xdr:rowOff>
    </xdr:from>
    <xdr:ext cx="762000" cy="259045"/>
    <xdr:sp macro="" textlink="">
      <xdr:nvSpPr>
        <xdr:cNvPr id="90" name="テキスト ボックス 89"/>
        <xdr:cNvSpPr txBox="1"/>
      </xdr:nvSpPr>
      <xdr:spPr>
        <a:xfrm>
          <a:off x="1828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103632</xdr:rowOff>
    </xdr:from>
    <xdr:to>
      <xdr:col>6</xdr:col>
      <xdr:colOff>171450</xdr:colOff>
      <xdr:row>33</xdr:row>
      <xdr:rowOff>33782</xdr:rowOff>
    </xdr:to>
    <xdr:sp macro="" textlink="">
      <xdr:nvSpPr>
        <xdr:cNvPr id="91" name="楕円 90"/>
        <xdr:cNvSpPr/>
      </xdr:nvSpPr>
      <xdr:spPr>
        <a:xfrm>
          <a:off x="1270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43959</xdr:rowOff>
    </xdr:from>
    <xdr:ext cx="762000" cy="259045"/>
    <xdr:sp macro="" textlink="">
      <xdr:nvSpPr>
        <xdr:cNvPr id="92" name="テキスト ボックス 91"/>
        <xdr:cNvSpPr txBox="1"/>
      </xdr:nvSpPr>
      <xdr:spPr>
        <a:xfrm>
          <a:off x="939800" y="53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ja-JP" sz="1100">
              <a:solidFill>
                <a:schemeClr val="dk1"/>
              </a:solidFill>
              <a:effectLst/>
              <a:latin typeface="ＭＳ Ｐゴシック" pitchFamily="50" charset="-128"/>
              <a:ea typeface="ＭＳ Ｐゴシック" pitchFamily="50" charset="-128"/>
              <a:cs typeface="+mn-cs"/>
            </a:rPr>
            <a:t>年度においては、</a:t>
          </a:r>
          <a:r>
            <a:rPr kumimoji="1" lang="ja-JP" altLang="en-US" sz="1100">
              <a:solidFill>
                <a:schemeClr val="dk1"/>
              </a:solidFill>
              <a:effectLst/>
              <a:latin typeface="ＭＳ Ｐゴシック" pitchFamily="50" charset="-128"/>
              <a:ea typeface="ＭＳ Ｐゴシック" pitchFamily="50" charset="-128"/>
              <a:cs typeface="+mn-cs"/>
            </a:rPr>
            <a:t>物件費で計上していた草刈等の維持管理費を決算統計の維持補修費に計上替えしたことにより、経常的物件費が減少し、</a:t>
          </a:r>
          <a:r>
            <a:rPr kumimoji="1" lang="ja-JP" altLang="ja-JP" sz="1100">
              <a:solidFill>
                <a:schemeClr val="dk1"/>
              </a:solidFill>
              <a:effectLst/>
              <a:latin typeface="ＭＳ Ｐゴシック" pitchFamily="50" charset="-128"/>
              <a:ea typeface="ＭＳ Ｐゴシック" pitchFamily="50" charset="-128"/>
              <a:cs typeface="+mn-cs"/>
            </a:rPr>
            <a:t>前年度より</a:t>
          </a:r>
          <a:r>
            <a:rPr kumimoji="1" lang="en-US" altLang="ja-JP" sz="1100">
              <a:solidFill>
                <a:schemeClr val="dk1"/>
              </a:solidFill>
              <a:effectLst/>
              <a:latin typeface="ＭＳ Ｐゴシック" pitchFamily="50" charset="-128"/>
              <a:ea typeface="ＭＳ Ｐゴシック" pitchFamily="50" charset="-128"/>
              <a:cs typeface="+mn-cs"/>
            </a:rPr>
            <a:t>4.8%</a:t>
          </a:r>
          <a:r>
            <a:rPr kumimoji="1" lang="ja-JP" altLang="ja-JP" sz="1100">
              <a:solidFill>
                <a:schemeClr val="dk1"/>
              </a:solidFill>
              <a:effectLst/>
              <a:latin typeface="ＭＳ Ｐゴシック" pitchFamily="50" charset="-128"/>
              <a:ea typeface="ＭＳ Ｐゴシック" pitchFamily="50" charset="-128"/>
              <a:cs typeface="+mn-cs"/>
            </a:rPr>
            <a:t>の減少となった。今後は、復旧復興事業による新規施設に係る維持管理費など物件費の上昇が見込まれる。　東日本大震災や原子力災害からの復旧・復興という喫緊の課題を抱えているが、それらの課題への迅速な対応に配慮しながらも、事務事業の効率的執行に努め、経費の節減を図る。</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92710</xdr:rowOff>
    </xdr:to>
    <xdr:cxnSp macro="">
      <xdr:nvCxnSpPr>
        <xdr:cNvPr id="125" name="直線コネクタ 124"/>
        <xdr:cNvCxnSpPr/>
      </xdr:nvCxnSpPr>
      <xdr:spPr>
        <a:xfrm flipV="1">
          <a:off x="15671800" y="29845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20</xdr:row>
      <xdr:rowOff>165100</xdr:rowOff>
    </xdr:to>
    <xdr:cxnSp macro="">
      <xdr:nvCxnSpPr>
        <xdr:cNvPr id="128" name="直線コネクタ 127"/>
        <xdr:cNvCxnSpPr/>
      </xdr:nvCxnSpPr>
      <xdr:spPr>
        <a:xfrm flipV="1">
          <a:off x="14782800" y="3350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165100</xdr:rowOff>
    </xdr:to>
    <xdr:cxnSp macro="">
      <xdr:nvCxnSpPr>
        <xdr:cNvPr id="131" name="直線コネクタ 130"/>
        <xdr:cNvCxnSpPr/>
      </xdr:nvCxnSpPr>
      <xdr:spPr>
        <a:xfrm>
          <a:off x="13893800" y="3487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20</xdr:row>
      <xdr:rowOff>58420</xdr:rowOff>
    </xdr:to>
    <xdr:cxnSp macro="">
      <xdr:nvCxnSpPr>
        <xdr:cNvPr id="134" name="直線コネクタ 133"/>
        <xdr:cNvCxnSpPr/>
      </xdr:nvCxnSpPr>
      <xdr:spPr>
        <a:xfrm>
          <a:off x="13004800" y="294640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8" name="楕円 147"/>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9" name="テキスト ボックス 148"/>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扶助費に係る経常収支比率については、</a:t>
          </a:r>
          <a:r>
            <a:rPr kumimoji="1" lang="en-US" altLang="ja-JP" sz="1100">
              <a:solidFill>
                <a:schemeClr val="dk1"/>
              </a:solidFill>
              <a:effectLst/>
              <a:latin typeface="ＭＳ Ｐゴシック" pitchFamily="50" charset="-128"/>
              <a:ea typeface="ＭＳ Ｐゴシック" pitchFamily="50" charset="-128"/>
              <a:cs typeface="+mn-cs"/>
            </a:rPr>
            <a:t>H26</a:t>
          </a:r>
          <a:r>
            <a:rPr kumimoji="1" lang="ja-JP" altLang="ja-JP" sz="1100">
              <a:solidFill>
                <a:schemeClr val="dk1"/>
              </a:solidFill>
              <a:effectLst/>
              <a:latin typeface="ＭＳ Ｐゴシック" pitchFamily="50" charset="-128"/>
              <a:ea typeface="ＭＳ Ｐゴシック" pitchFamily="50" charset="-128"/>
              <a:cs typeface="+mn-cs"/>
            </a:rPr>
            <a:t>年度は類似団体と同程度であったが、</a:t>
          </a:r>
          <a:r>
            <a:rPr kumimoji="1" lang="en-US" altLang="ja-JP" sz="1100">
              <a:solidFill>
                <a:schemeClr val="dk1"/>
              </a:solidFill>
              <a:effectLst/>
              <a:latin typeface="ＭＳ Ｐゴシック" pitchFamily="50" charset="-128"/>
              <a:ea typeface="ＭＳ Ｐゴシック" pitchFamily="50" charset="-128"/>
              <a:cs typeface="+mn-cs"/>
            </a:rPr>
            <a:t>H27</a:t>
          </a:r>
          <a:r>
            <a:rPr kumimoji="1" lang="ja-JP" altLang="ja-JP" sz="1100">
              <a:solidFill>
                <a:schemeClr val="dk1"/>
              </a:solidFill>
              <a:effectLst/>
              <a:latin typeface="ＭＳ Ｐゴシック" pitchFamily="50" charset="-128"/>
              <a:ea typeface="ＭＳ Ｐゴシック" pitchFamily="50" charset="-128"/>
              <a:cs typeface="+mn-cs"/>
            </a:rPr>
            <a:t>年度からは市町村類型の変更もあり、毎年</a:t>
          </a:r>
          <a:r>
            <a:rPr kumimoji="1" lang="en-US" altLang="ja-JP" sz="1100">
              <a:solidFill>
                <a:schemeClr val="dk1"/>
              </a:solidFill>
              <a:effectLst/>
              <a:latin typeface="ＭＳ Ｐゴシック" pitchFamily="50" charset="-128"/>
              <a:ea typeface="ＭＳ Ｐゴシック" pitchFamily="50" charset="-128"/>
              <a:cs typeface="+mn-cs"/>
            </a:rPr>
            <a:t>2%</a:t>
          </a:r>
          <a:r>
            <a:rPr kumimoji="1" lang="ja-JP" altLang="ja-JP" sz="1100">
              <a:solidFill>
                <a:schemeClr val="dk1"/>
              </a:solidFill>
              <a:effectLst/>
              <a:latin typeface="ＭＳ Ｐゴシック" pitchFamily="50" charset="-128"/>
              <a:ea typeface="ＭＳ Ｐゴシック" pitchFamily="50" charset="-128"/>
              <a:cs typeface="+mn-cs"/>
            </a:rPr>
            <a:t>以上上回る状況が続いている。</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ja-JP" sz="1100">
              <a:solidFill>
                <a:schemeClr val="dk1"/>
              </a:solidFill>
              <a:effectLst/>
              <a:latin typeface="ＭＳ Ｐゴシック" pitchFamily="50" charset="-128"/>
              <a:ea typeface="ＭＳ Ｐゴシック" pitchFamily="50" charset="-128"/>
              <a:cs typeface="+mn-cs"/>
            </a:rPr>
            <a:t>年度は、</a:t>
          </a:r>
          <a:r>
            <a:rPr kumimoji="1" lang="ja-JP" altLang="en-US" sz="1100">
              <a:solidFill>
                <a:schemeClr val="dk1"/>
              </a:solidFill>
              <a:effectLst/>
              <a:latin typeface="ＭＳ Ｐゴシック" pitchFamily="50" charset="-128"/>
              <a:ea typeface="ＭＳ Ｐゴシック" pitchFamily="50" charset="-128"/>
              <a:cs typeface="+mn-cs"/>
            </a:rPr>
            <a:t>障害福祉サービス費の増</a:t>
          </a:r>
          <a:r>
            <a:rPr kumimoji="1" lang="ja-JP" altLang="ja-JP" sz="1100">
              <a:solidFill>
                <a:schemeClr val="dk1"/>
              </a:solidFill>
              <a:effectLst/>
              <a:latin typeface="ＭＳ Ｐゴシック" pitchFamily="50" charset="-128"/>
              <a:ea typeface="ＭＳ Ｐゴシック" pitchFamily="50" charset="-128"/>
              <a:cs typeface="+mn-cs"/>
            </a:rPr>
            <a:t>などにより、前年度より</a:t>
          </a:r>
          <a:r>
            <a:rPr kumimoji="1" lang="en-US" altLang="ja-JP" sz="1100">
              <a:solidFill>
                <a:schemeClr val="dk1"/>
              </a:solidFill>
              <a:effectLst/>
              <a:latin typeface="ＭＳ Ｐゴシック" pitchFamily="50" charset="-128"/>
              <a:ea typeface="ＭＳ Ｐゴシック" pitchFamily="50" charset="-128"/>
              <a:cs typeface="+mn-cs"/>
            </a:rPr>
            <a:t>0.5%</a:t>
          </a:r>
          <a:r>
            <a:rPr kumimoji="1" lang="ja-JP" altLang="en-US" sz="1100">
              <a:solidFill>
                <a:schemeClr val="dk1"/>
              </a:solidFill>
              <a:effectLst/>
              <a:latin typeface="ＭＳ Ｐゴシック" pitchFamily="50" charset="-128"/>
              <a:ea typeface="ＭＳ Ｐゴシック" pitchFamily="50" charset="-128"/>
              <a:cs typeface="+mn-cs"/>
            </a:rPr>
            <a:t>上昇</a:t>
          </a:r>
          <a:r>
            <a:rPr kumimoji="1" lang="ja-JP" altLang="ja-JP" sz="1100">
              <a:solidFill>
                <a:schemeClr val="dk1"/>
              </a:solidFill>
              <a:effectLst/>
              <a:latin typeface="ＭＳ Ｐゴシック" pitchFamily="50" charset="-128"/>
              <a:ea typeface="ＭＳ Ｐゴシック" pitchFamily="50" charset="-128"/>
              <a:cs typeface="+mn-cs"/>
            </a:rPr>
            <a:t>した。</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95250</xdr:rowOff>
    </xdr:to>
    <xdr:cxnSp macro="">
      <xdr:nvCxnSpPr>
        <xdr:cNvPr id="185" name="直線コネクタ 184"/>
        <xdr:cNvCxnSpPr/>
      </xdr:nvCxnSpPr>
      <xdr:spPr>
        <a:xfrm>
          <a:off x="3987800" y="980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0</xdr:rowOff>
    </xdr:to>
    <xdr:cxnSp macro="">
      <xdr:nvCxnSpPr>
        <xdr:cNvPr id="188" name="直線コネクタ 187"/>
        <xdr:cNvCxnSpPr/>
      </xdr:nvCxnSpPr>
      <xdr:spPr>
        <a:xfrm flipV="1">
          <a:off x="3098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12700</xdr:rowOff>
    </xdr:to>
    <xdr:cxnSp macro="">
      <xdr:nvCxnSpPr>
        <xdr:cNvPr id="191" name="直線コネクタ 190"/>
        <xdr:cNvCxnSpPr/>
      </xdr:nvCxnSpPr>
      <xdr:spPr>
        <a:xfrm flipV="1">
          <a:off x="2209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58</xdr:row>
      <xdr:rowOff>12700</xdr:rowOff>
    </xdr:to>
    <xdr:cxnSp macro="">
      <xdr:nvCxnSpPr>
        <xdr:cNvPr id="194" name="直線コネクタ 193"/>
        <xdr:cNvCxnSpPr/>
      </xdr:nvCxnSpPr>
      <xdr:spPr>
        <a:xfrm>
          <a:off x="1320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7" name="フローチャート: 判断 196"/>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8" name="テキスト ボックス 19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5"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8" name="楕円 207"/>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9" name="テキスト ボックス 208"/>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0" name="楕円 209"/>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1" name="テキスト ボックス 21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2" name="楕円 211"/>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3" name="テキスト ボックス 21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その他に係る経常収支比率が類似団体平均を上回っているのは、操出金が主な要因である。これまでに整備してきた下水道施設の維持管理費を公営企業会計へ繰出金として送っているため、その他の経常収支比率が類似団体平均を恒常的に上回っている。下水道関係施設は減価償却が進んでいるため、維持管理に係る繰出金が発生し、今後も高水準で推移していく見込である。</a:t>
          </a:r>
          <a:endParaRPr kumimoji="1" lang="en-US" altLang="ja-JP" sz="11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en-US" sz="1100">
              <a:solidFill>
                <a:schemeClr val="dk1"/>
              </a:solidFill>
              <a:effectLst/>
              <a:latin typeface="ＭＳ Ｐゴシック" pitchFamily="50" charset="-128"/>
              <a:ea typeface="ＭＳ Ｐゴシック" pitchFamily="50" charset="-128"/>
              <a:cs typeface="+mn-cs"/>
            </a:rPr>
            <a:t>　</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60</xdr:row>
      <xdr:rowOff>96520</xdr:rowOff>
    </xdr:to>
    <xdr:cxnSp macro="">
      <xdr:nvCxnSpPr>
        <xdr:cNvPr id="245" name="直線コネクタ 244"/>
        <xdr:cNvCxnSpPr/>
      </xdr:nvCxnSpPr>
      <xdr:spPr>
        <a:xfrm>
          <a:off x="15671800" y="1002538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8890</xdr:rowOff>
    </xdr:to>
    <xdr:cxnSp macro="">
      <xdr:nvCxnSpPr>
        <xdr:cNvPr id="248" name="直線コネクタ 247"/>
        <xdr:cNvCxnSpPr/>
      </xdr:nvCxnSpPr>
      <xdr:spPr>
        <a:xfrm flipV="1">
          <a:off x="14782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24130</xdr:rowOff>
    </xdr:to>
    <xdr:cxnSp macro="">
      <xdr:nvCxnSpPr>
        <xdr:cNvPr id="251" name="直線コネクタ 250"/>
        <xdr:cNvCxnSpPr/>
      </xdr:nvCxnSpPr>
      <xdr:spPr>
        <a:xfrm flipV="1">
          <a:off x="13893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66040</xdr:rowOff>
    </xdr:to>
    <xdr:cxnSp macro="">
      <xdr:nvCxnSpPr>
        <xdr:cNvPr id="254" name="直線コネクタ 253"/>
        <xdr:cNvCxnSpPr/>
      </xdr:nvCxnSpPr>
      <xdr:spPr>
        <a:xfrm flipV="1">
          <a:off x="13004800" y="10139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7" name="フローチャート: 判断 256"/>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58" name="テキスト ボックス 257"/>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64" name="楕円 263"/>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125747</xdr:rowOff>
    </xdr:from>
    <xdr:ext cx="762000" cy="259045"/>
    <xdr:sp macro="" textlink="">
      <xdr:nvSpPr>
        <xdr:cNvPr id="265" name="その他該当値テキスト"/>
        <xdr:cNvSpPr txBox="1"/>
      </xdr:nvSpPr>
      <xdr:spPr>
        <a:xfrm>
          <a:off x="16598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6" name="楕円 26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7" name="テキスト ボックス 26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8" name="楕円 267"/>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69" name="テキスト ボックス 268"/>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0" name="楕円 26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1" name="テキスト ボックス 270"/>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xdr:rowOff>
    </xdr:from>
    <xdr:to>
      <xdr:col>65</xdr:col>
      <xdr:colOff>53975</xdr:colOff>
      <xdr:row>59</xdr:row>
      <xdr:rowOff>116840</xdr:rowOff>
    </xdr:to>
    <xdr:sp macro="" textlink="">
      <xdr:nvSpPr>
        <xdr:cNvPr id="272" name="楕円 271"/>
        <xdr:cNvSpPr/>
      </xdr:nvSpPr>
      <xdr:spPr>
        <a:xfrm>
          <a:off x="129540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101617</xdr:rowOff>
    </xdr:from>
    <xdr:ext cx="762000" cy="259045"/>
    <xdr:sp macro="" textlink="">
      <xdr:nvSpPr>
        <xdr:cNvPr id="273" name="テキスト ボックス 272"/>
        <xdr:cNvSpPr txBox="1"/>
      </xdr:nvSpPr>
      <xdr:spPr>
        <a:xfrm>
          <a:off x="12623800" y="102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R</a:t>
          </a:r>
          <a:r>
            <a:rPr kumimoji="1" lang="ja-JP" altLang="en-US" sz="1100">
              <a:solidFill>
                <a:schemeClr val="dk1"/>
              </a:solidFill>
              <a:effectLst/>
              <a:latin typeface="ＭＳ Ｐゴシック" pitchFamily="50" charset="-128"/>
              <a:ea typeface="ＭＳ Ｐゴシック" pitchFamily="50" charset="-128"/>
              <a:cs typeface="+mn-cs"/>
            </a:rPr>
            <a:t>１年度は、私立幼稚園就園奨励費補助金の減や、経常的一般財源の増加等により、前年度から</a:t>
          </a:r>
          <a:r>
            <a:rPr kumimoji="1" lang="en-US" altLang="ja-JP" sz="1100">
              <a:solidFill>
                <a:schemeClr val="dk1"/>
              </a:solidFill>
              <a:effectLst/>
              <a:latin typeface="ＭＳ Ｐゴシック" pitchFamily="50" charset="-128"/>
              <a:ea typeface="ＭＳ Ｐゴシック" pitchFamily="50" charset="-128"/>
              <a:cs typeface="+mn-cs"/>
            </a:rPr>
            <a:t>4.9%</a:t>
          </a:r>
          <a:r>
            <a:rPr kumimoji="1" lang="ja-JP" altLang="en-US" sz="1100">
              <a:solidFill>
                <a:schemeClr val="dk1"/>
              </a:solidFill>
              <a:effectLst/>
              <a:latin typeface="ＭＳ Ｐゴシック" pitchFamily="50" charset="-128"/>
              <a:ea typeface="ＭＳ Ｐゴシック" pitchFamily="50" charset="-128"/>
              <a:cs typeface="+mn-cs"/>
            </a:rPr>
            <a:t>減少した</a:t>
          </a:r>
          <a:r>
            <a:rPr kumimoji="1" lang="ja-JP" altLang="ja-JP" sz="1100">
              <a:solidFill>
                <a:schemeClr val="dk1"/>
              </a:solidFill>
              <a:effectLst/>
              <a:latin typeface="ＭＳ Ｐゴシック" pitchFamily="50" charset="-128"/>
              <a:ea typeface="ＭＳ Ｐゴシック" pitchFamily="50" charset="-128"/>
              <a:cs typeface="+mn-cs"/>
            </a:rPr>
            <a:t>。類似団体平均</a:t>
          </a:r>
          <a:r>
            <a:rPr kumimoji="1" lang="ja-JP" altLang="en-US" sz="1100">
              <a:solidFill>
                <a:schemeClr val="dk1"/>
              </a:solidFill>
              <a:effectLst/>
              <a:latin typeface="ＭＳ Ｐゴシック" pitchFamily="50" charset="-128"/>
              <a:ea typeface="ＭＳ Ｐゴシック" pitchFamily="50" charset="-128"/>
              <a:cs typeface="+mn-cs"/>
            </a:rPr>
            <a:t>を</a:t>
          </a:r>
          <a:r>
            <a:rPr kumimoji="1" lang="ja-JP" altLang="ja-JP" sz="1100">
              <a:solidFill>
                <a:schemeClr val="dk1"/>
              </a:solidFill>
              <a:effectLst/>
              <a:latin typeface="ＭＳ Ｐゴシック" pitchFamily="50" charset="-128"/>
              <a:ea typeface="ＭＳ Ｐゴシック" pitchFamily="50" charset="-128"/>
              <a:cs typeface="+mn-cs"/>
            </a:rPr>
            <a:t>上回る値が当面続く見通しだが、行政の責任と役割、経費負担のあり方、事業効果等を十分検証し、廃止や統合・再編、減額、終期設定等</a:t>
          </a:r>
          <a:r>
            <a:rPr kumimoji="1" lang="ja-JP" altLang="en-US" sz="1100">
              <a:solidFill>
                <a:schemeClr val="dk1"/>
              </a:solidFill>
              <a:effectLst/>
              <a:latin typeface="ＭＳ Ｐゴシック" pitchFamily="50" charset="-128"/>
              <a:ea typeface="ＭＳ Ｐゴシック" pitchFamily="50" charset="-128"/>
              <a:cs typeface="+mn-cs"/>
            </a:rPr>
            <a:t>、適正な補助費の算出に努める</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39</xdr:row>
      <xdr:rowOff>97282</xdr:rowOff>
    </xdr:to>
    <xdr:cxnSp macro="">
      <xdr:nvCxnSpPr>
        <xdr:cNvPr id="303" name="直線コネクタ 302"/>
        <xdr:cNvCxnSpPr/>
      </xdr:nvCxnSpPr>
      <xdr:spPr>
        <a:xfrm flipV="1">
          <a:off x="15671800" y="65598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97282</xdr:rowOff>
    </xdr:to>
    <xdr:cxnSp macro="">
      <xdr:nvCxnSpPr>
        <xdr:cNvPr id="306" name="直線コネクタ 305"/>
        <xdr:cNvCxnSpPr/>
      </xdr:nvCxnSpPr>
      <xdr:spPr>
        <a:xfrm>
          <a:off x="14782800" y="66329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101854</xdr:rowOff>
    </xdr:to>
    <xdr:cxnSp macro="">
      <xdr:nvCxnSpPr>
        <xdr:cNvPr id="309" name="直線コネクタ 308"/>
        <xdr:cNvCxnSpPr/>
      </xdr:nvCxnSpPr>
      <xdr:spPr>
        <a:xfrm flipV="1">
          <a:off x="13893800" y="6632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39</xdr:row>
      <xdr:rowOff>101854</xdr:rowOff>
    </xdr:to>
    <xdr:cxnSp macro="">
      <xdr:nvCxnSpPr>
        <xdr:cNvPr id="312" name="直線コネクタ 311"/>
        <xdr:cNvCxnSpPr/>
      </xdr:nvCxnSpPr>
      <xdr:spPr>
        <a:xfrm>
          <a:off x="13004800" y="645922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5" name="フローチャート: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6" name="テキスト ボックス 31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4" name="楕円 323"/>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5" name="テキスト ボックス 324"/>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6" name="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28" name="楕円 327"/>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29" name="テキスト ボックス 328"/>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公債費は漸減となっており、今後とも新規借入を抑制することで将来世代の負担軽減及び財政の健全化に努める。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74</xdr:row>
      <xdr:rowOff>1270</xdr:rowOff>
    </xdr:to>
    <xdr:cxnSp macro="">
      <xdr:nvCxnSpPr>
        <xdr:cNvPr id="363" name="直線コネクタ 362"/>
        <xdr:cNvCxnSpPr/>
      </xdr:nvCxnSpPr>
      <xdr:spPr>
        <a:xfrm flipV="1">
          <a:off x="3987800" y="126390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xdr:rowOff>
    </xdr:from>
    <xdr:to>
      <xdr:col>19</xdr:col>
      <xdr:colOff>187325</xdr:colOff>
      <xdr:row>74</xdr:row>
      <xdr:rowOff>96520</xdr:rowOff>
    </xdr:to>
    <xdr:cxnSp macro="">
      <xdr:nvCxnSpPr>
        <xdr:cNvPr id="366" name="直線コネクタ 365"/>
        <xdr:cNvCxnSpPr/>
      </xdr:nvCxnSpPr>
      <xdr:spPr>
        <a:xfrm flipV="1">
          <a:off x="3098800" y="12688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165100</xdr:rowOff>
    </xdr:to>
    <xdr:cxnSp macro="">
      <xdr:nvCxnSpPr>
        <xdr:cNvPr id="369" name="直線コネクタ 368"/>
        <xdr:cNvCxnSpPr/>
      </xdr:nvCxnSpPr>
      <xdr:spPr>
        <a:xfrm flipV="1">
          <a:off x="2209800" y="12783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165100</xdr:rowOff>
    </xdr:to>
    <xdr:cxnSp macro="">
      <xdr:nvCxnSpPr>
        <xdr:cNvPr id="372" name="直線コネクタ 371"/>
        <xdr:cNvCxnSpPr/>
      </xdr:nvCxnSpPr>
      <xdr:spPr>
        <a:xfrm>
          <a:off x="1320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6" name="テキスト ボックス 375"/>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82" name="楕円 381"/>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88917</xdr:rowOff>
    </xdr:from>
    <xdr:ext cx="762000" cy="259045"/>
    <xdr:sp macro="" textlink="">
      <xdr:nvSpPr>
        <xdr:cNvPr id="383"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121920</xdr:rowOff>
    </xdr:from>
    <xdr:to>
      <xdr:col>20</xdr:col>
      <xdr:colOff>38100</xdr:colOff>
      <xdr:row>74</xdr:row>
      <xdr:rowOff>52070</xdr:rowOff>
    </xdr:to>
    <xdr:sp macro="" textlink="">
      <xdr:nvSpPr>
        <xdr:cNvPr id="384" name="楕円 383"/>
        <xdr:cNvSpPr/>
      </xdr:nvSpPr>
      <xdr:spPr>
        <a:xfrm>
          <a:off x="3937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62247</xdr:rowOff>
    </xdr:from>
    <xdr:ext cx="736600" cy="259045"/>
    <xdr:sp macro="" textlink="">
      <xdr:nvSpPr>
        <xdr:cNvPr id="385" name="テキスト ボックス 384"/>
        <xdr:cNvSpPr txBox="1"/>
      </xdr:nvSpPr>
      <xdr:spPr>
        <a:xfrm>
          <a:off x="3606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86" name="楕円 385"/>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87" name="テキスト ボックス 386"/>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8" name="楕円 387"/>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9" name="テキスト ボックス 388"/>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0" name="楕円 389"/>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1" name="テキスト ボックス 390"/>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en-US" sz="1100">
              <a:solidFill>
                <a:schemeClr val="dk1"/>
              </a:solidFill>
              <a:effectLst/>
              <a:latin typeface="ＭＳ Ｐゴシック" pitchFamily="50" charset="-128"/>
              <a:ea typeface="ＭＳ Ｐゴシック" pitchFamily="50" charset="-128"/>
              <a:cs typeface="+mn-cs"/>
            </a:rPr>
            <a:t>年度</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人件費の経常収支比率悪化などにより</a:t>
          </a:r>
          <a:r>
            <a:rPr kumimoji="1" lang="en-US" altLang="ja-JP" sz="1100">
              <a:solidFill>
                <a:schemeClr val="dk1"/>
              </a:solidFill>
              <a:effectLst/>
              <a:latin typeface="ＭＳ Ｐゴシック" pitchFamily="50" charset="-128"/>
              <a:ea typeface="ＭＳ Ｐゴシック" pitchFamily="50" charset="-128"/>
              <a:cs typeface="+mn-cs"/>
            </a:rPr>
            <a:t>1.5%</a:t>
          </a:r>
          <a:r>
            <a:rPr kumimoji="1" lang="ja-JP" altLang="ja-JP" sz="1100">
              <a:solidFill>
                <a:schemeClr val="dk1"/>
              </a:solidFill>
              <a:effectLst/>
              <a:latin typeface="ＭＳ Ｐゴシック" pitchFamily="50" charset="-128"/>
              <a:ea typeface="ＭＳ Ｐゴシック" pitchFamily="50" charset="-128"/>
              <a:cs typeface="+mn-cs"/>
            </a:rPr>
            <a:t>上昇した。今後は、復旧・復</a:t>
          </a:r>
          <a:endParaRPr kumimoji="1" lang="en-US" altLang="ja-JP" sz="11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興事業に係るインフラ整備によって、維持管理費の増加が懸念される。そのため、経費の節減・合理化により、効率的な行政運営を図ることで経常収支比率の改善に努める。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89852</xdr:rowOff>
    </xdr:from>
    <xdr:to>
      <xdr:col>82</xdr:col>
      <xdr:colOff>107950</xdr:colOff>
      <xdr:row>81</xdr:row>
      <xdr:rowOff>132714</xdr:rowOff>
    </xdr:to>
    <xdr:cxnSp macro="">
      <xdr:nvCxnSpPr>
        <xdr:cNvPr id="428" name="直線コネクタ 427"/>
        <xdr:cNvCxnSpPr/>
      </xdr:nvCxnSpPr>
      <xdr:spPr>
        <a:xfrm>
          <a:off x="15671800" y="13977302"/>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81</xdr:row>
      <xdr:rowOff>89852</xdr:rowOff>
    </xdr:to>
    <xdr:cxnSp macro="">
      <xdr:nvCxnSpPr>
        <xdr:cNvPr id="431" name="直線コネクタ 430"/>
        <xdr:cNvCxnSpPr/>
      </xdr:nvCxnSpPr>
      <xdr:spPr>
        <a:xfrm>
          <a:off x="14782800" y="13843000"/>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78423</xdr:rowOff>
    </xdr:from>
    <xdr:to>
      <xdr:col>73</xdr:col>
      <xdr:colOff>180975</xdr:colOff>
      <xdr:row>80</xdr:row>
      <xdr:rowOff>127000</xdr:rowOff>
    </xdr:to>
    <xdr:cxnSp macro="">
      <xdr:nvCxnSpPr>
        <xdr:cNvPr id="434" name="直線コネクタ 433"/>
        <xdr:cNvCxnSpPr/>
      </xdr:nvCxnSpPr>
      <xdr:spPr>
        <a:xfrm>
          <a:off x="13893800" y="1379442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155575</xdr:rowOff>
    </xdr:from>
    <xdr:to>
      <xdr:col>69</xdr:col>
      <xdr:colOff>92075</xdr:colOff>
      <xdr:row>80</xdr:row>
      <xdr:rowOff>78423</xdr:rowOff>
    </xdr:to>
    <xdr:cxnSp macro="">
      <xdr:nvCxnSpPr>
        <xdr:cNvPr id="437" name="直線コネクタ 436"/>
        <xdr:cNvCxnSpPr/>
      </xdr:nvCxnSpPr>
      <xdr:spPr>
        <a:xfrm>
          <a:off x="13004800" y="13357225"/>
          <a:ext cx="889000" cy="4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1" name="テキスト ボックス 440"/>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81914</xdr:rowOff>
    </xdr:from>
    <xdr:to>
      <xdr:col>82</xdr:col>
      <xdr:colOff>158750</xdr:colOff>
      <xdr:row>82</xdr:row>
      <xdr:rowOff>12064</xdr:rowOff>
    </xdr:to>
    <xdr:sp macro="" textlink="">
      <xdr:nvSpPr>
        <xdr:cNvPr id="447" name="楕円 446"/>
        <xdr:cNvSpPr/>
      </xdr:nvSpPr>
      <xdr:spPr>
        <a:xfrm>
          <a:off x="16459200" y="139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161941</xdr:rowOff>
    </xdr:from>
    <xdr:ext cx="762000" cy="259045"/>
    <xdr:sp macro="" textlink="">
      <xdr:nvSpPr>
        <xdr:cNvPr id="448" name="公債費以外該当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39052</xdr:rowOff>
    </xdr:from>
    <xdr:to>
      <xdr:col>78</xdr:col>
      <xdr:colOff>120650</xdr:colOff>
      <xdr:row>81</xdr:row>
      <xdr:rowOff>140652</xdr:rowOff>
    </xdr:to>
    <xdr:sp macro="" textlink="">
      <xdr:nvSpPr>
        <xdr:cNvPr id="449" name="楕円 448"/>
        <xdr:cNvSpPr/>
      </xdr:nvSpPr>
      <xdr:spPr>
        <a:xfrm>
          <a:off x="15621000" y="139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125429</xdr:rowOff>
    </xdr:from>
    <xdr:ext cx="736600" cy="259045"/>
    <xdr:sp macro="" textlink="">
      <xdr:nvSpPr>
        <xdr:cNvPr id="450" name="テキスト ボックス 449"/>
        <xdr:cNvSpPr txBox="1"/>
      </xdr:nvSpPr>
      <xdr:spPr>
        <a:xfrm>
          <a:off x="15290800" y="1401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51" name="楕円 450"/>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2" name="テキスト ボックス 451"/>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27623</xdr:rowOff>
    </xdr:from>
    <xdr:to>
      <xdr:col>69</xdr:col>
      <xdr:colOff>142875</xdr:colOff>
      <xdr:row>80</xdr:row>
      <xdr:rowOff>129223</xdr:rowOff>
    </xdr:to>
    <xdr:sp macro="" textlink="">
      <xdr:nvSpPr>
        <xdr:cNvPr id="453" name="楕円 452"/>
        <xdr:cNvSpPr/>
      </xdr:nvSpPr>
      <xdr:spPr>
        <a:xfrm>
          <a:off x="13843000" y="137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114000</xdr:rowOff>
    </xdr:from>
    <xdr:ext cx="762000" cy="259045"/>
    <xdr:sp macro="" textlink="">
      <xdr:nvSpPr>
        <xdr:cNvPr id="454" name="テキスト ボックス 453"/>
        <xdr:cNvSpPr txBox="1"/>
      </xdr:nvSpPr>
      <xdr:spPr>
        <a:xfrm>
          <a:off x="13512800" y="138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104775</xdr:rowOff>
    </xdr:from>
    <xdr:to>
      <xdr:col>65</xdr:col>
      <xdr:colOff>53975</xdr:colOff>
      <xdr:row>78</xdr:row>
      <xdr:rowOff>34925</xdr:rowOff>
    </xdr:to>
    <xdr:sp macro="" textlink="">
      <xdr:nvSpPr>
        <xdr:cNvPr id="455" name="楕円 454"/>
        <xdr:cNvSpPr/>
      </xdr:nvSpPr>
      <xdr:spPr>
        <a:xfrm>
          <a:off x="12954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19702</xdr:rowOff>
    </xdr:from>
    <xdr:ext cx="762000" cy="259045"/>
    <xdr:sp macro="" textlink="">
      <xdr:nvSpPr>
        <xdr:cNvPr id="456" name="テキスト ボックス 455"/>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32274</xdr:rowOff>
    </xdr:from>
    <xdr:ext cx="762000" cy="259045"/>
    <xdr:sp macro="" textlink="">
      <xdr:nvSpPr>
        <xdr:cNvPr id="45" name="人口1人当たり決算額の推移最小値テキスト130"/>
        <xdr:cNvSpPr txBox="1"/>
      </xdr:nvSpPr>
      <xdr:spPr>
        <a:xfrm>
          <a:off x="5740400" y="33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22097</xdr:rowOff>
    </xdr:from>
    <xdr:to>
      <xdr:col>29</xdr:col>
      <xdr:colOff>127000</xdr:colOff>
      <xdr:row>19</xdr:row>
      <xdr:rowOff>29870</xdr:rowOff>
    </xdr:to>
    <xdr:cxnSp macro="">
      <xdr:nvCxnSpPr>
        <xdr:cNvPr id="49" name="直線コネクタ 48"/>
        <xdr:cNvCxnSpPr/>
      </xdr:nvCxnSpPr>
      <xdr:spPr bwMode="auto">
        <a:xfrm flipV="1">
          <a:off x="5003800" y="3327272"/>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29870</xdr:rowOff>
    </xdr:from>
    <xdr:to>
      <xdr:col>26</xdr:col>
      <xdr:colOff>50800</xdr:colOff>
      <xdr:row>19</xdr:row>
      <xdr:rowOff>47849</xdr:rowOff>
    </xdr:to>
    <xdr:cxnSp macro="">
      <xdr:nvCxnSpPr>
        <xdr:cNvPr id="52" name="直線コネクタ 51"/>
        <xdr:cNvCxnSpPr/>
      </xdr:nvCxnSpPr>
      <xdr:spPr bwMode="auto">
        <a:xfrm flipV="1">
          <a:off x="4305300" y="3335045"/>
          <a:ext cx="698500" cy="17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47849</xdr:rowOff>
    </xdr:from>
    <xdr:to>
      <xdr:col>22</xdr:col>
      <xdr:colOff>114300</xdr:colOff>
      <xdr:row>19</xdr:row>
      <xdr:rowOff>55540</xdr:rowOff>
    </xdr:to>
    <xdr:cxnSp macro="">
      <xdr:nvCxnSpPr>
        <xdr:cNvPr id="55" name="直線コネクタ 54"/>
        <xdr:cNvCxnSpPr/>
      </xdr:nvCxnSpPr>
      <xdr:spPr bwMode="auto">
        <a:xfrm flipV="1">
          <a:off x="3606800" y="3353024"/>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55540</xdr:rowOff>
    </xdr:from>
    <xdr:to>
      <xdr:col>18</xdr:col>
      <xdr:colOff>177800</xdr:colOff>
      <xdr:row>19</xdr:row>
      <xdr:rowOff>61963</xdr:rowOff>
    </xdr:to>
    <xdr:cxnSp macro="">
      <xdr:nvCxnSpPr>
        <xdr:cNvPr id="58" name="直線コネクタ 57"/>
        <xdr:cNvCxnSpPr/>
      </xdr:nvCxnSpPr>
      <xdr:spPr bwMode="auto">
        <a:xfrm flipV="1">
          <a:off x="2908300" y="3360715"/>
          <a:ext cx="698500" cy="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22320</xdr:rowOff>
    </xdr:from>
    <xdr:ext cx="762000" cy="259045"/>
    <xdr:sp macro="" textlink="">
      <xdr:nvSpPr>
        <xdr:cNvPr id="62" name="テキスト ボックス 61"/>
        <xdr:cNvSpPr txBox="1"/>
      </xdr:nvSpPr>
      <xdr:spPr>
        <a:xfrm>
          <a:off x="2527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142747</xdr:rowOff>
    </xdr:from>
    <xdr:to>
      <xdr:col>29</xdr:col>
      <xdr:colOff>177800</xdr:colOff>
      <xdr:row>19</xdr:row>
      <xdr:rowOff>72897</xdr:rowOff>
    </xdr:to>
    <xdr:sp macro="" textlink="">
      <xdr:nvSpPr>
        <xdr:cNvPr id="68" name="楕円 67"/>
        <xdr:cNvSpPr/>
      </xdr:nvSpPr>
      <xdr:spPr bwMode="auto">
        <a:xfrm>
          <a:off x="5600700" y="327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51324</xdr:rowOff>
    </xdr:from>
    <xdr:ext cx="762000" cy="259045"/>
    <xdr:sp macro="" textlink="">
      <xdr:nvSpPr>
        <xdr:cNvPr id="69" name="人口1人当たり決算額の推移該当値テキスト130"/>
        <xdr:cNvSpPr txBox="1"/>
      </xdr:nvSpPr>
      <xdr:spPr>
        <a:xfrm>
          <a:off x="5740400" y="31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150520</xdr:rowOff>
    </xdr:from>
    <xdr:to>
      <xdr:col>26</xdr:col>
      <xdr:colOff>101600</xdr:colOff>
      <xdr:row>19</xdr:row>
      <xdr:rowOff>80670</xdr:rowOff>
    </xdr:to>
    <xdr:sp macro="" textlink="">
      <xdr:nvSpPr>
        <xdr:cNvPr id="70" name="楕円 69"/>
        <xdr:cNvSpPr/>
      </xdr:nvSpPr>
      <xdr:spPr bwMode="auto">
        <a:xfrm>
          <a:off x="4953000" y="328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65447</xdr:rowOff>
    </xdr:from>
    <xdr:ext cx="736600" cy="259045"/>
    <xdr:sp macro="" textlink="">
      <xdr:nvSpPr>
        <xdr:cNvPr id="71" name="テキスト ボックス 70"/>
        <xdr:cNvSpPr txBox="1"/>
      </xdr:nvSpPr>
      <xdr:spPr>
        <a:xfrm>
          <a:off x="4622800" y="337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168499</xdr:rowOff>
    </xdr:from>
    <xdr:to>
      <xdr:col>22</xdr:col>
      <xdr:colOff>165100</xdr:colOff>
      <xdr:row>19</xdr:row>
      <xdr:rowOff>98649</xdr:rowOff>
    </xdr:to>
    <xdr:sp macro="" textlink="">
      <xdr:nvSpPr>
        <xdr:cNvPr id="72" name="楕円 71"/>
        <xdr:cNvSpPr/>
      </xdr:nvSpPr>
      <xdr:spPr bwMode="auto">
        <a:xfrm>
          <a:off x="4254500" y="33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83426</xdr:rowOff>
    </xdr:from>
    <xdr:ext cx="762000" cy="259045"/>
    <xdr:sp macro="" textlink="">
      <xdr:nvSpPr>
        <xdr:cNvPr id="73" name="テキスト ボックス 72"/>
        <xdr:cNvSpPr txBox="1"/>
      </xdr:nvSpPr>
      <xdr:spPr>
        <a:xfrm>
          <a:off x="3924300" y="3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4740</xdr:rowOff>
    </xdr:from>
    <xdr:to>
      <xdr:col>19</xdr:col>
      <xdr:colOff>38100</xdr:colOff>
      <xdr:row>19</xdr:row>
      <xdr:rowOff>106340</xdr:rowOff>
    </xdr:to>
    <xdr:sp macro="" textlink="">
      <xdr:nvSpPr>
        <xdr:cNvPr id="74" name="楕円 73"/>
        <xdr:cNvSpPr/>
      </xdr:nvSpPr>
      <xdr:spPr bwMode="auto">
        <a:xfrm>
          <a:off x="3556000" y="3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91117</xdr:rowOff>
    </xdr:from>
    <xdr:ext cx="762000" cy="259045"/>
    <xdr:sp macro="" textlink="">
      <xdr:nvSpPr>
        <xdr:cNvPr id="75" name="テキスト ボックス 74"/>
        <xdr:cNvSpPr txBox="1"/>
      </xdr:nvSpPr>
      <xdr:spPr>
        <a:xfrm>
          <a:off x="3225800" y="33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11163</xdr:rowOff>
    </xdr:from>
    <xdr:to>
      <xdr:col>15</xdr:col>
      <xdr:colOff>101600</xdr:colOff>
      <xdr:row>19</xdr:row>
      <xdr:rowOff>112763</xdr:rowOff>
    </xdr:to>
    <xdr:sp macro="" textlink="">
      <xdr:nvSpPr>
        <xdr:cNvPr id="76" name="楕円 75"/>
        <xdr:cNvSpPr/>
      </xdr:nvSpPr>
      <xdr:spPr bwMode="auto">
        <a:xfrm>
          <a:off x="2857500" y="331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97540</xdr:rowOff>
    </xdr:from>
    <xdr:ext cx="762000" cy="259045"/>
    <xdr:sp macro="" textlink="">
      <xdr:nvSpPr>
        <xdr:cNvPr id="77" name="テキスト ボックス 76"/>
        <xdr:cNvSpPr txBox="1"/>
      </xdr:nvSpPr>
      <xdr:spPr>
        <a:xfrm>
          <a:off x="2527300" y="340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164018</xdr:rowOff>
    </xdr:from>
    <xdr:to>
      <xdr:col>29</xdr:col>
      <xdr:colOff>127000</xdr:colOff>
      <xdr:row>36</xdr:row>
      <xdr:rowOff>166045</xdr:rowOff>
    </xdr:to>
    <xdr:cxnSp macro="">
      <xdr:nvCxnSpPr>
        <xdr:cNvPr id="110" name="直線コネクタ 109"/>
        <xdr:cNvCxnSpPr/>
      </xdr:nvCxnSpPr>
      <xdr:spPr bwMode="auto">
        <a:xfrm flipV="1">
          <a:off x="5003800" y="7117268"/>
          <a:ext cx="6477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133203</xdr:rowOff>
    </xdr:from>
    <xdr:to>
      <xdr:col>26</xdr:col>
      <xdr:colOff>50800</xdr:colOff>
      <xdr:row>36</xdr:row>
      <xdr:rowOff>166045</xdr:rowOff>
    </xdr:to>
    <xdr:cxnSp macro="">
      <xdr:nvCxnSpPr>
        <xdr:cNvPr id="113" name="直線コネクタ 112"/>
        <xdr:cNvCxnSpPr/>
      </xdr:nvCxnSpPr>
      <xdr:spPr bwMode="auto">
        <a:xfrm>
          <a:off x="4305300" y="7086453"/>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80945</xdr:rowOff>
    </xdr:from>
    <xdr:to>
      <xdr:col>22</xdr:col>
      <xdr:colOff>114300</xdr:colOff>
      <xdr:row>36</xdr:row>
      <xdr:rowOff>133203</xdr:rowOff>
    </xdr:to>
    <xdr:cxnSp macro="">
      <xdr:nvCxnSpPr>
        <xdr:cNvPr id="116" name="直線コネクタ 115"/>
        <xdr:cNvCxnSpPr/>
      </xdr:nvCxnSpPr>
      <xdr:spPr bwMode="auto">
        <a:xfrm>
          <a:off x="3606800" y="7034195"/>
          <a:ext cx="6985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78422</xdr:rowOff>
    </xdr:from>
    <xdr:to>
      <xdr:col>18</xdr:col>
      <xdr:colOff>177800</xdr:colOff>
      <xdr:row>36</xdr:row>
      <xdr:rowOff>80945</xdr:rowOff>
    </xdr:to>
    <xdr:cxnSp macro="">
      <xdr:nvCxnSpPr>
        <xdr:cNvPr id="119" name="直線コネクタ 118"/>
        <xdr:cNvCxnSpPr/>
      </xdr:nvCxnSpPr>
      <xdr:spPr bwMode="auto">
        <a:xfrm>
          <a:off x="2908300" y="7031672"/>
          <a:ext cx="698500" cy="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23705</xdr:rowOff>
    </xdr:from>
    <xdr:ext cx="762000" cy="259045"/>
    <xdr:sp macro="" textlink="">
      <xdr:nvSpPr>
        <xdr:cNvPr id="123" name="テキスト ボックス 122"/>
        <xdr:cNvSpPr txBox="1"/>
      </xdr:nvSpPr>
      <xdr:spPr>
        <a:xfrm>
          <a:off x="2527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113218</xdr:rowOff>
    </xdr:from>
    <xdr:to>
      <xdr:col>29</xdr:col>
      <xdr:colOff>177800</xdr:colOff>
      <xdr:row>37</xdr:row>
      <xdr:rowOff>43368</xdr:rowOff>
    </xdr:to>
    <xdr:sp macro="" textlink="">
      <xdr:nvSpPr>
        <xdr:cNvPr id="129" name="楕円 128"/>
        <xdr:cNvSpPr/>
      </xdr:nvSpPr>
      <xdr:spPr bwMode="auto">
        <a:xfrm>
          <a:off x="5600700" y="706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85295</xdr:rowOff>
    </xdr:from>
    <xdr:ext cx="762000" cy="259045"/>
    <xdr:sp macro="" textlink="">
      <xdr:nvSpPr>
        <xdr:cNvPr id="130" name="人口1人当たり決算額の推移該当値テキスト445"/>
        <xdr:cNvSpPr txBox="1"/>
      </xdr:nvSpPr>
      <xdr:spPr>
        <a:xfrm>
          <a:off x="5740400" y="70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115245</xdr:rowOff>
    </xdr:from>
    <xdr:to>
      <xdr:col>26</xdr:col>
      <xdr:colOff>101600</xdr:colOff>
      <xdr:row>37</xdr:row>
      <xdr:rowOff>45395</xdr:rowOff>
    </xdr:to>
    <xdr:sp macro="" textlink="">
      <xdr:nvSpPr>
        <xdr:cNvPr id="131" name="楕円 130"/>
        <xdr:cNvSpPr/>
      </xdr:nvSpPr>
      <xdr:spPr bwMode="auto">
        <a:xfrm>
          <a:off x="4953000" y="70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30172</xdr:rowOff>
    </xdr:from>
    <xdr:ext cx="736600" cy="259045"/>
    <xdr:sp macro="" textlink="">
      <xdr:nvSpPr>
        <xdr:cNvPr id="132" name="テキスト ボックス 131"/>
        <xdr:cNvSpPr txBox="1"/>
      </xdr:nvSpPr>
      <xdr:spPr>
        <a:xfrm>
          <a:off x="4622800" y="715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82403</xdr:rowOff>
    </xdr:from>
    <xdr:to>
      <xdr:col>22</xdr:col>
      <xdr:colOff>165100</xdr:colOff>
      <xdr:row>37</xdr:row>
      <xdr:rowOff>12553</xdr:rowOff>
    </xdr:to>
    <xdr:sp macro="" textlink="">
      <xdr:nvSpPr>
        <xdr:cNvPr id="133" name="楕円 132"/>
        <xdr:cNvSpPr/>
      </xdr:nvSpPr>
      <xdr:spPr bwMode="auto">
        <a:xfrm>
          <a:off x="4254500" y="70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168780</xdr:rowOff>
    </xdr:from>
    <xdr:ext cx="762000" cy="259045"/>
    <xdr:sp macro="" textlink="">
      <xdr:nvSpPr>
        <xdr:cNvPr id="134" name="テキスト ボックス 133"/>
        <xdr:cNvSpPr txBox="1"/>
      </xdr:nvSpPr>
      <xdr:spPr>
        <a:xfrm>
          <a:off x="3924300" y="71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30145</xdr:rowOff>
    </xdr:from>
    <xdr:to>
      <xdr:col>19</xdr:col>
      <xdr:colOff>38100</xdr:colOff>
      <xdr:row>36</xdr:row>
      <xdr:rowOff>131745</xdr:rowOff>
    </xdr:to>
    <xdr:sp macro="" textlink="">
      <xdr:nvSpPr>
        <xdr:cNvPr id="135" name="楕円 134"/>
        <xdr:cNvSpPr/>
      </xdr:nvSpPr>
      <xdr:spPr bwMode="auto">
        <a:xfrm>
          <a:off x="3556000" y="698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116522</xdr:rowOff>
    </xdr:from>
    <xdr:ext cx="762000" cy="259045"/>
    <xdr:sp macro="" textlink="">
      <xdr:nvSpPr>
        <xdr:cNvPr id="136" name="テキスト ボックス 135"/>
        <xdr:cNvSpPr txBox="1"/>
      </xdr:nvSpPr>
      <xdr:spPr>
        <a:xfrm>
          <a:off x="3225800" y="706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27622</xdr:rowOff>
    </xdr:from>
    <xdr:to>
      <xdr:col>15</xdr:col>
      <xdr:colOff>101600</xdr:colOff>
      <xdr:row>36</xdr:row>
      <xdr:rowOff>129222</xdr:rowOff>
    </xdr:to>
    <xdr:sp macro="" textlink="">
      <xdr:nvSpPr>
        <xdr:cNvPr id="137" name="楕円 136"/>
        <xdr:cNvSpPr/>
      </xdr:nvSpPr>
      <xdr:spPr bwMode="auto">
        <a:xfrm>
          <a:off x="2857500" y="698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113999</xdr:rowOff>
    </xdr:from>
    <xdr:ext cx="762000" cy="259045"/>
    <xdr:sp macro="" textlink="">
      <xdr:nvSpPr>
        <xdr:cNvPr id="138" name="テキスト ボックス 137"/>
        <xdr:cNvSpPr txBox="1"/>
      </xdr:nvSpPr>
      <xdr:spPr>
        <a:xfrm>
          <a:off x="2527300" y="70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23110</xdr:rowOff>
    </xdr:from>
    <xdr:to>
      <xdr:col>24</xdr:col>
      <xdr:colOff>63500</xdr:colOff>
      <xdr:row>38</xdr:row>
      <xdr:rowOff>26688</xdr:rowOff>
    </xdr:to>
    <xdr:cxnSp macro="">
      <xdr:nvCxnSpPr>
        <xdr:cNvPr id="60" name="直線コネクタ 59"/>
        <xdr:cNvCxnSpPr/>
      </xdr:nvCxnSpPr>
      <xdr:spPr>
        <a:xfrm flipV="1">
          <a:off x="3797300" y="6538210"/>
          <a:ext cx="8382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26688</xdr:rowOff>
    </xdr:from>
    <xdr:to>
      <xdr:col>19</xdr:col>
      <xdr:colOff>177800</xdr:colOff>
      <xdr:row>38</xdr:row>
      <xdr:rowOff>33712</xdr:rowOff>
    </xdr:to>
    <xdr:cxnSp macro="">
      <xdr:nvCxnSpPr>
        <xdr:cNvPr id="63" name="直線コネクタ 62"/>
        <xdr:cNvCxnSpPr/>
      </xdr:nvCxnSpPr>
      <xdr:spPr>
        <a:xfrm flipV="1">
          <a:off x="2908300" y="654178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33712</xdr:rowOff>
    </xdr:from>
    <xdr:to>
      <xdr:col>15</xdr:col>
      <xdr:colOff>50800</xdr:colOff>
      <xdr:row>38</xdr:row>
      <xdr:rowOff>39832</xdr:rowOff>
    </xdr:to>
    <xdr:cxnSp macro="">
      <xdr:nvCxnSpPr>
        <xdr:cNvPr id="66" name="直線コネクタ 65"/>
        <xdr:cNvCxnSpPr/>
      </xdr:nvCxnSpPr>
      <xdr:spPr>
        <a:xfrm flipV="1">
          <a:off x="2019300" y="654881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39832</xdr:rowOff>
    </xdr:from>
    <xdr:to>
      <xdr:col>10</xdr:col>
      <xdr:colOff>114300</xdr:colOff>
      <xdr:row>38</xdr:row>
      <xdr:rowOff>45843</xdr:rowOff>
    </xdr:to>
    <xdr:cxnSp macro="">
      <xdr:nvCxnSpPr>
        <xdr:cNvPr id="69" name="直線コネクタ 68"/>
        <xdr:cNvCxnSpPr/>
      </xdr:nvCxnSpPr>
      <xdr:spPr>
        <a:xfrm flipV="1">
          <a:off x="1130300" y="6554932"/>
          <a:ext cx="889000" cy="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74858</xdr:rowOff>
    </xdr:from>
    <xdr:ext cx="599010" cy="259045"/>
    <xdr:sp macro="" textlink="">
      <xdr:nvSpPr>
        <xdr:cNvPr id="73" name="テキスト ボックス 72"/>
        <xdr:cNvSpPr txBox="1"/>
      </xdr:nvSpPr>
      <xdr:spPr>
        <a:xfrm>
          <a:off x="830795" y="607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143760</xdr:rowOff>
    </xdr:from>
    <xdr:to>
      <xdr:col>24</xdr:col>
      <xdr:colOff>114300</xdr:colOff>
      <xdr:row>38</xdr:row>
      <xdr:rowOff>73910</xdr:rowOff>
    </xdr:to>
    <xdr:sp macro="" textlink="">
      <xdr:nvSpPr>
        <xdr:cNvPr id="79" name="楕円 78"/>
        <xdr:cNvSpPr/>
      </xdr:nvSpPr>
      <xdr:spPr>
        <a:xfrm>
          <a:off x="4584700" y="64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58687</xdr:rowOff>
    </xdr:from>
    <xdr:ext cx="599010" cy="259045"/>
    <xdr:sp macro="" textlink="">
      <xdr:nvSpPr>
        <xdr:cNvPr id="80" name="人件費該当値テキスト"/>
        <xdr:cNvSpPr txBox="1"/>
      </xdr:nvSpPr>
      <xdr:spPr>
        <a:xfrm>
          <a:off x="4686300" y="640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147338</xdr:rowOff>
    </xdr:from>
    <xdr:to>
      <xdr:col>20</xdr:col>
      <xdr:colOff>38100</xdr:colOff>
      <xdr:row>38</xdr:row>
      <xdr:rowOff>77488</xdr:rowOff>
    </xdr:to>
    <xdr:sp macro="" textlink="">
      <xdr:nvSpPr>
        <xdr:cNvPr id="81" name="楕円 80"/>
        <xdr:cNvSpPr/>
      </xdr:nvSpPr>
      <xdr:spPr>
        <a:xfrm>
          <a:off x="3746500" y="64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68615</xdr:rowOff>
    </xdr:from>
    <xdr:ext cx="534377" cy="259045"/>
    <xdr:sp macro="" textlink="">
      <xdr:nvSpPr>
        <xdr:cNvPr id="82" name="テキスト ボックス 81"/>
        <xdr:cNvSpPr txBox="1"/>
      </xdr:nvSpPr>
      <xdr:spPr>
        <a:xfrm>
          <a:off x="3530111" y="65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154362</xdr:rowOff>
    </xdr:from>
    <xdr:to>
      <xdr:col>15</xdr:col>
      <xdr:colOff>101600</xdr:colOff>
      <xdr:row>38</xdr:row>
      <xdr:rowOff>84511</xdr:rowOff>
    </xdr:to>
    <xdr:sp macro="" textlink="">
      <xdr:nvSpPr>
        <xdr:cNvPr id="83" name="楕円 82"/>
        <xdr:cNvSpPr/>
      </xdr:nvSpPr>
      <xdr:spPr>
        <a:xfrm>
          <a:off x="2857500" y="6498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75639</xdr:rowOff>
    </xdr:from>
    <xdr:ext cx="534377" cy="259045"/>
    <xdr:sp macro="" textlink="">
      <xdr:nvSpPr>
        <xdr:cNvPr id="84" name="テキスト ボックス 83"/>
        <xdr:cNvSpPr txBox="1"/>
      </xdr:nvSpPr>
      <xdr:spPr>
        <a:xfrm>
          <a:off x="2641111" y="65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160482</xdr:rowOff>
    </xdr:from>
    <xdr:to>
      <xdr:col>10</xdr:col>
      <xdr:colOff>165100</xdr:colOff>
      <xdr:row>38</xdr:row>
      <xdr:rowOff>90632</xdr:rowOff>
    </xdr:to>
    <xdr:sp macro="" textlink="">
      <xdr:nvSpPr>
        <xdr:cNvPr id="85" name="楕円 84"/>
        <xdr:cNvSpPr/>
      </xdr:nvSpPr>
      <xdr:spPr>
        <a:xfrm>
          <a:off x="1968500" y="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81759</xdr:rowOff>
    </xdr:from>
    <xdr:ext cx="534377" cy="259045"/>
    <xdr:sp macro="" textlink="">
      <xdr:nvSpPr>
        <xdr:cNvPr id="86" name="テキスト ボックス 85"/>
        <xdr:cNvSpPr txBox="1"/>
      </xdr:nvSpPr>
      <xdr:spPr>
        <a:xfrm>
          <a:off x="1752111"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166493</xdr:rowOff>
    </xdr:from>
    <xdr:to>
      <xdr:col>6</xdr:col>
      <xdr:colOff>38100</xdr:colOff>
      <xdr:row>38</xdr:row>
      <xdr:rowOff>96643</xdr:rowOff>
    </xdr:to>
    <xdr:sp macro="" textlink="">
      <xdr:nvSpPr>
        <xdr:cNvPr id="87" name="楕円 86"/>
        <xdr:cNvSpPr/>
      </xdr:nvSpPr>
      <xdr:spPr>
        <a:xfrm>
          <a:off x="1079500" y="65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87770</xdr:rowOff>
    </xdr:from>
    <xdr:ext cx="534377" cy="259045"/>
    <xdr:sp macro="" textlink="">
      <xdr:nvSpPr>
        <xdr:cNvPr id="88" name="テキスト ボックス 87"/>
        <xdr:cNvSpPr txBox="1"/>
      </xdr:nvSpPr>
      <xdr:spPr>
        <a:xfrm>
          <a:off x="863111" y="660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145505</xdr:rowOff>
    </xdr:from>
    <xdr:to>
      <xdr:col>24</xdr:col>
      <xdr:colOff>63500</xdr:colOff>
      <xdr:row>57</xdr:row>
      <xdr:rowOff>167493</xdr:rowOff>
    </xdr:to>
    <xdr:cxnSp macro="">
      <xdr:nvCxnSpPr>
        <xdr:cNvPr id="119" name="直線コネクタ 118"/>
        <xdr:cNvCxnSpPr/>
      </xdr:nvCxnSpPr>
      <xdr:spPr>
        <a:xfrm flipV="1">
          <a:off x="3797300" y="9918155"/>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167493</xdr:rowOff>
    </xdr:from>
    <xdr:to>
      <xdr:col>19</xdr:col>
      <xdr:colOff>177800</xdr:colOff>
      <xdr:row>57</xdr:row>
      <xdr:rowOff>167996</xdr:rowOff>
    </xdr:to>
    <xdr:cxnSp macro="">
      <xdr:nvCxnSpPr>
        <xdr:cNvPr id="122" name="直線コネクタ 121"/>
        <xdr:cNvCxnSpPr/>
      </xdr:nvCxnSpPr>
      <xdr:spPr>
        <a:xfrm flipV="1">
          <a:off x="2908300" y="994014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133942</xdr:rowOff>
    </xdr:from>
    <xdr:to>
      <xdr:col>15</xdr:col>
      <xdr:colOff>50800</xdr:colOff>
      <xdr:row>57</xdr:row>
      <xdr:rowOff>167996</xdr:rowOff>
    </xdr:to>
    <xdr:cxnSp macro="">
      <xdr:nvCxnSpPr>
        <xdr:cNvPr id="125" name="直線コネクタ 124"/>
        <xdr:cNvCxnSpPr/>
      </xdr:nvCxnSpPr>
      <xdr:spPr>
        <a:xfrm>
          <a:off x="2019300" y="9906592"/>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86092</xdr:rowOff>
    </xdr:from>
    <xdr:to>
      <xdr:col>10</xdr:col>
      <xdr:colOff>114300</xdr:colOff>
      <xdr:row>57</xdr:row>
      <xdr:rowOff>133942</xdr:rowOff>
    </xdr:to>
    <xdr:cxnSp macro="">
      <xdr:nvCxnSpPr>
        <xdr:cNvPr id="128" name="直線コネクタ 127"/>
        <xdr:cNvCxnSpPr/>
      </xdr:nvCxnSpPr>
      <xdr:spPr>
        <a:xfrm>
          <a:off x="1130300" y="9858742"/>
          <a:ext cx="8890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94705</xdr:rowOff>
    </xdr:from>
    <xdr:to>
      <xdr:col>24</xdr:col>
      <xdr:colOff>114300</xdr:colOff>
      <xdr:row>58</xdr:row>
      <xdr:rowOff>24855</xdr:rowOff>
    </xdr:to>
    <xdr:sp macro="" textlink="">
      <xdr:nvSpPr>
        <xdr:cNvPr id="138" name="楕円 137"/>
        <xdr:cNvSpPr/>
      </xdr:nvSpPr>
      <xdr:spPr>
        <a:xfrm>
          <a:off x="4584700" y="9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73132</xdr:rowOff>
    </xdr:from>
    <xdr:ext cx="599010" cy="259045"/>
    <xdr:sp macro="" textlink="">
      <xdr:nvSpPr>
        <xdr:cNvPr id="139" name="物件費該当値テキスト"/>
        <xdr:cNvSpPr txBox="1"/>
      </xdr:nvSpPr>
      <xdr:spPr>
        <a:xfrm>
          <a:off x="4686300" y="984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116693</xdr:rowOff>
    </xdr:from>
    <xdr:to>
      <xdr:col>20</xdr:col>
      <xdr:colOff>38100</xdr:colOff>
      <xdr:row>58</xdr:row>
      <xdr:rowOff>46843</xdr:rowOff>
    </xdr:to>
    <xdr:sp macro="" textlink="">
      <xdr:nvSpPr>
        <xdr:cNvPr id="140" name="楕円 139"/>
        <xdr:cNvSpPr/>
      </xdr:nvSpPr>
      <xdr:spPr>
        <a:xfrm>
          <a:off x="3746500" y="9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37970</xdr:rowOff>
    </xdr:from>
    <xdr:ext cx="599010" cy="259045"/>
    <xdr:sp macro="" textlink="">
      <xdr:nvSpPr>
        <xdr:cNvPr id="141" name="テキスト ボックス 140"/>
        <xdr:cNvSpPr txBox="1"/>
      </xdr:nvSpPr>
      <xdr:spPr>
        <a:xfrm>
          <a:off x="3497795" y="99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117196</xdr:rowOff>
    </xdr:from>
    <xdr:to>
      <xdr:col>15</xdr:col>
      <xdr:colOff>101600</xdr:colOff>
      <xdr:row>58</xdr:row>
      <xdr:rowOff>47346</xdr:rowOff>
    </xdr:to>
    <xdr:sp macro="" textlink="">
      <xdr:nvSpPr>
        <xdr:cNvPr id="142" name="楕円 141"/>
        <xdr:cNvSpPr/>
      </xdr:nvSpPr>
      <xdr:spPr>
        <a:xfrm>
          <a:off x="2857500" y="98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38473</xdr:rowOff>
    </xdr:from>
    <xdr:ext cx="599010" cy="259045"/>
    <xdr:sp macro="" textlink="">
      <xdr:nvSpPr>
        <xdr:cNvPr id="143" name="テキスト ボックス 142"/>
        <xdr:cNvSpPr txBox="1"/>
      </xdr:nvSpPr>
      <xdr:spPr>
        <a:xfrm>
          <a:off x="2608795" y="99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83142</xdr:rowOff>
    </xdr:from>
    <xdr:to>
      <xdr:col>10</xdr:col>
      <xdr:colOff>165100</xdr:colOff>
      <xdr:row>58</xdr:row>
      <xdr:rowOff>13292</xdr:rowOff>
    </xdr:to>
    <xdr:sp macro="" textlink="">
      <xdr:nvSpPr>
        <xdr:cNvPr id="144" name="楕円 143"/>
        <xdr:cNvSpPr/>
      </xdr:nvSpPr>
      <xdr:spPr>
        <a:xfrm>
          <a:off x="1968500" y="98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4419</xdr:rowOff>
    </xdr:from>
    <xdr:ext cx="599010" cy="259045"/>
    <xdr:sp macro="" textlink="">
      <xdr:nvSpPr>
        <xdr:cNvPr id="145" name="テキスト ボックス 144"/>
        <xdr:cNvSpPr txBox="1"/>
      </xdr:nvSpPr>
      <xdr:spPr>
        <a:xfrm>
          <a:off x="1719795" y="99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35292</xdr:rowOff>
    </xdr:from>
    <xdr:to>
      <xdr:col>6</xdr:col>
      <xdr:colOff>38100</xdr:colOff>
      <xdr:row>57</xdr:row>
      <xdr:rowOff>136892</xdr:rowOff>
    </xdr:to>
    <xdr:sp macro="" textlink="">
      <xdr:nvSpPr>
        <xdr:cNvPr id="146" name="楕円 145"/>
        <xdr:cNvSpPr/>
      </xdr:nvSpPr>
      <xdr:spPr>
        <a:xfrm>
          <a:off x="1079500" y="9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128019</xdr:rowOff>
    </xdr:from>
    <xdr:ext cx="599010" cy="259045"/>
    <xdr:sp macro="" textlink="">
      <xdr:nvSpPr>
        <xdr:cNvPr id="147" name="テキスト ボックス 146"/>
        <xdr:cNvSpPr txBox="1"/>
      </xdr:nvSpPr>
      <xdr:spPr>
        <a:xfrm>
          <a:off x="830795" y="990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54601</xdr:rowOff>
    </xdr:from>
    <xdr:to>
      <xdr:col>24</xdr:col>
      <xdr:colOff>63500</xdr:colOff>
      <xdr:row>78</xdr:row>
      <xdr:rowOff>139074</xdr:rowOff>
    </xdr:to>
    <xdr:cxnSp macro="">
      <xdr:nvCxnSpPr>
        <xdr:cNvPr id="174" name="直線コネクタ 173"/>
        <xdr:cNvCxnSpPr/>
      </xdr:nvCxnSpPr>
      <xdr:spPr>
        <a:xfrm flipV="1">
          <a:off x="3797300" y="13256251"/>
          <a:ext cx="838200" cy="2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136358</xdr:rowOff>
    </xdr:from>
    <xdr:to>
      <xdr:col>19</xdr:col>
      <xdr:colOff>177800</xdr:colOff>
      <xdr:row>78</xdr:row>
      <xdr:rowOff>139074</xdr:rowOff>
    </xdr:to>
    <xdr:cxnSp macro="">
      <xdr:nvCxnSpPr>
        <xdr:cNvPr id="177" name="直線コネクタ 176"/>
        <xdr:cNvCxnSpPr/>
      </xdr:nvCxnSpPr>
      <xdr:spPr>
        <a:xfrm>
          <a:off x="2908300" y="13509458"/>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136358</xdr:rowOff>
    </xdr:from>
    <xdr:to>
      <xdr:col>15</xdr:col>
      <xdr:colOff>50800</xdr:colOff>
      <xdr:row>78</xdr:row>
      <xdr:rowOff>139512</xdr:rowOff>
    </xdr:to>
    <xdr:cxnSp macro="">
      <xdr:nvCxnSpPr>
        <xdr:cNvPr id="180" name="直線コネクタ 179"/>
        <xdr:cNvCxnSpPr/>
      </xdr:nvCxnSpPr>
      <xdr:spPr>
        <a:xfrm flipV="1">
          <a:off x="2019300" y="13509458"/>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139261</xdr:rowOff>
    </xdr:from>
    <xdr:to>
      <xdr:col>10</xdr:col>
      <xdr:colOff>114300</xdr:colOff>
      <xdr:row>78</xdr:row>
      <xdr:rowOff>139512</xdr:rowOff>
    </xdr:to>
    <xdr:cxnSp macro="">
      <xdr:nvCxnSpPr>
        <xdr:cNvPr id="183" name="直線コネクタ 182"/>
        <xdr:cNvCxnSpPr/>
      </xdr:nvCxnSpPr>
      <xdr:spPr>
        <a:xfrm>
          <a:off x="1130300" y="1351236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3801</xdr:rowOff>
    </xdr:from>
    <xdr:to>
      <xdr:col>24</xdr:col>
      <xdr:colOff>114300</xdr:colOff>
      <xdr:row>77</xdr:row>
      <xdr:rowOff>105401</xdr:rowOff>
    </xdr:to>
    <xdr:sp macro="" textlink="">
      <xdr:nvSpPr>
        <xdr:cNvPr id="193" name="楕円 192"/>
        <xdr:cNvSpPr/>
      </xdr:nvSpPr>
      <xdr:spPr>
        <a:xfrm>
          <a:off x="4584700" y="1320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26678</xdr:rowOff>
    </xdr:from>
    <xdr:ext cx="534377" cy="259045"/>
    <xdr:sp macro="" textlink="">
      <xdr:nvSpPr>
        <xdr:cNvPr id="194" name="維持補修費該当値テキスト"/>
        <xdr:cNvSpPr txBox="1"/>
      </xdr:nvSpPr>
      <xdr:spPr>
        <a:xfrm>
          <a:off x="4686300" y="130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88274</xdr:rowOff>
    </xdr:from>
    <xdr:to>
      <xdr:col>20</xdr:col>
      <xdr:colOff>38100</xdr:colOff>
      <xdr:row>79</xdr:row>
      <xdr:rowOff>18424</xdr:rowOff>
    </xdr:to>
    <xdr:sp macro="" textlink="">
      <xdr:nvSpPr>
        <xdr:cNvPr id="195" name="楕円 194"/>
        <xdr:cNvSpPr/>
      </xdr:nvSpPr>
      <xdr:spPr>
        <a:xfrm>
          <a:off x="3746500" y="13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9551</xdr:rowOff>
    </xdr:from>
    <xdr:ext cx="378565" cy="259045"/>
    <xdr:sp macro="" textlink="">
      <xdr:nvSpPr>
        <xdr:cNvPr id="196" name="テキスト ボックス 195"/>
        <xdr:cNvSpPr txBox="1"/>
      </xdr:nvSpPr>
      <xdr:spPr>
        <a:xfrm>
          <a:off x="3608017" y="1355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85558</xdr:rowOff>
    </xdr:from>
    <xdr:to>
      <xdr:col>15</xdr:col>
      <xdr:colOff>101600</xdr:colOff>
      <xdr:row>79</xdr:row>
      <xdr:rowOff>15708</xdr:rowOff>
    </xdr:to>
    <xdr:sp macro="" textlink="">
      <xdr:nvSpPr>
        <xdr:cNvPr id="197" name="楕円 196"/>
        <xdr:cNvSpPr/>
      </xdr:nvSpPr>
      <xdr:spPr>
        <a:xfrm>
          <a:off x="2857500" y="134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6835</xdr:rowOff>
    </xdr:from>
    <xdr:ext cx="378565" cy="259045"/>
    <xdr:sp macro="" textlink="">
      <xdr:nvSpPr>
        <xdr:cNvPr id="198" name="テキスト ボックス 197"/>
        <xdr:cNvSpPr txBox="1"/>
      </xdr:nvSpPr>
      <xdr:spPr>
        <a:xfrm>
          <a:off x="2719017" y="1355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88712</xdr:rowOff>
    </xdr:from>
    <xdr:to>
      <xdr:col>10</xdr:col>
      <xdr:colOff>165100</xdr:colOff>
      <xdr:row>79</xdr:row>
      <xdr:rowOff>18862</xdr:rowOff>
    </xdr:to>
    <xdr:sp macro="" textlink="">
      <xdr:nvSpPr>
        <xdr:cNvPr id="199" name="楕円 198"/>
        <xdr:cNvSpPr/>
      </xdr:nvSpPr>
      <xdr:spPr>
        <a:xfrm>
          <a:off x="1968500" y="134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9989</xdr:rowOff>
    </xdr:from>
    <xdr:ext cx="313932" cy="259045"/>
    <xdr:sp macro="" textlink="">
      <xdr:nvSpPr>
        <xdr:cNvPr id="200" name="テキスト ボックス 199"/>
        <xdr:cNvSpPr txBox="1"/>
      </xdr:nvSpPr>
      <xdr:spPr>
        <a:xfrm>
          <a:off x="1862333" y="1355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88461</xdr:rowOff>
    </xdr:from>
    <xdr:to>
      <xdr:col>6</xdr:col>
      <xdr:colOff>38100</xdr:colOff>
      <xdr:row>79</xdr:row>
      <xdr:rowOff>18611</xdr:rowOff>
    </xdr:to>
    <xdr:sp macro="" textlink="">
      <xdr:nvSpPr>
        <xdr:cNvPr id="201" name="楕円 200"/>
        <xdr:cNvSpPr/>
      </xdr:nvSpPr>
      <xdr:spPr>
        <a:xfrm>
          <a:off x="1079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9738</xdr:rowOff>
    </xdr:from>
    <xdr:ext cx="313932" cy="259045"/>
    <xdr:sp macro="" textlink="">
      <xdr:nvSpPr>
        <xdr:cNvPr id="202" name="テキスト ボックス 201"/>
        <xdr:cNvSpPr txBox="1"/>
      </xdr:nvSpPr>
      <xdr:spPr>
        <a:xfrm>
          <a:off x="973333" y="13554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115519</xdr:rowOff>
    </xdr:from>
    <xdr:to>
      <xdr:col>24</xdr:col>
      <xdr:colOff>63500</xdr:colOff>
      <xdr:row>98</xdr:row>
      <xdr:rowOff>115729</xdr:rowOff>
    </xdr:to>
    <xdr:cxnSp macro="">
      <xdr:nvCxnSpPr>
        <xdr:cNvPr id="231" name="直線コネクタ 230"/>
        <xdr:cNvCxnSpPr/>
      </xdr:nvCxnSpPr>
      <xdr:spPr>
        <a:xfrm flipV="1">
          <a:off x="3797300" y="16917619"/>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100236</xdr:rowOff>
    </xdr:from>
    <xdr:to>
      <xdr:col>19</xdr:col>
      <xdr:colOff>177800</xdr:colOff>
      <xdr:row>98</xdr:row>
      <xdr:rowOff>115729</xdr:rowOff>
    </xdr:to>
    <xdr:cxnSp macro="">
      <xdr:nvCxnSpPr>
        <xdr:cNvPr id="234" name="直線コネクタ 233"/>
        <xdr:cNvCxnSpPr/>
      </xdr:nvCxnSpPr>
      <xdr:spPr>
        <a:xfrm>
          <a:off x="2908300" y="16902336"/>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96411</xdr:rowOff>
    </xdr:from>
    <xdr:to>
      <xdr:col>15</xdr:col>
      <xdr:colOff>50800</xdr:colOff>
      <xdr:row>98</xdr:row>
      <xdr:rowOff>100236</xdr:rowOff>
    </xdr:to>
    <xdr:cxnSp macro="">
      <xdr:nvCxnSpPr>
        <xdr:cNvPr id="237" name="直線コネクタ 236"/>
        <xdr:cNvCxnSpPr/>
      </xdr:nvCxnSpPr>
      <xdr:spPr>
        <a:xfrm>
          <a:off x="2019300" y="16898511"/>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96411</xdr:rowOff>
    </xdr:from>
    <xdr:to>
      <xdr:col>10</xdr:col>
      <xdr:colOff>114300</xdr:colOff>
      <xdr:row>98</xdr:row>
      <xdr:rowOff>109062</xdr:rowOff>
    </xdr:to>
    <xdr:cxnSp macro="">
      <xdr:nvCxnSpPr>
        <xdr:cNvPr id="240" name="直線コネクタ 239"/>
        <xdr:cNvCxnSpPr/>
      </xdr:nvCxnSpPr>
      <xdr:spPr>
        <a:xfrm flipV="1">
          <a:off x="1130300" y="16898511"/>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64719</xdr:rowOff>
    </xdr:from>
    <xdr:to>
      <xdr:col>24</xdr:col>
      <xdr:colOff>114300</xdr:colOff>
      <xdr:row>98</xdr:row>
      <xdr:rowOff>166319</xdr:rowOff>
    </xdr:to>
    <xdr:sp macro="" textlink="">
      <xdr:nvSpPr>
        <xdr:cNvPr id="250" name="楕円 249"/>
        <xdr:cNvSpPr/>
      </xdr:nvSpPr>
      <xdr:spPr>
        <a:xfrm>
          <a:off x="4584700" y="168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64929</xdr:rowOff>
    </xdr:from>
    <xdr:to>
      <xdr:col>20</xdr:col>
      <xdr:colOff>38100</xdr:colOff>
      <xdr:row>98</xdr:row>
      <xdr:rowOff>166529</xdr:rowOff>
    </xdr:to>
    <xdr:sp macro="" textlink="">
      <xdr:nvSpPr>
        <xdr:cNvPr id="252" name="楕円 251"/>
        <xdr:cNvSpPr/>
      </xdr:nvSpPr>
      <xdr:spPr>
        <a:xfrm>
          <a:off x="3746500" y="168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157656</xdr:rowOff>
    </xdr:from>
    <xdr:ext cx="534377" cy="259045"/>
    <xdr:sp macro="" textlink="">
      <xdr:nvSpPr>
        <xdr:cNvPr id="253" name="テキスト ボックス 252"/>
        <xdr:cNvSpPr txBox="1"/>
      </xdr:nvSpPr>
      <xdr:spPr>
        <a:xfrm>
          <a:off x="3530111" y="169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49436</xdr:rowOff>
    </xdr:from>
    <xdr:to>
      <xdr:col>15</xdr:col>
      <xdr:colOff>101600</xdr:colOff>
      <xdr:row>98</xdr:row>
      <xdr:rowOff>151036</xdr:rowOff>
    </xdr:to>
    <xdr:sp macro="" textlink="">
      <xdr:nvSpPr>
        <xdr:cNvPr id="254" name="楕円 253"/>
        <xdr:cNvSpPr/>
      </xdr:nvSpPr>
      <xdr:spPr>
        <a:xfrm>
          <a:off x="2857500" y="168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142163</xdr:rowOff>
    </xdr:from>
    <xdr:ext cx="534377" cy="259045"/>
    <xdr:sp macro="" textlink="">
      <xdr:nvSpPr>
        <xdr:cNvPr id="255" name="テキスト ボックス 254"/>
        <xdr:cNvSpPr txBox="1"/>
      </xdr:nvSpPr>
      <xdr:spPr>
        <a:xfrm>
          <a:off x="2641111" y="169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45611</xdr:rowOff>
    </xdr:from>
    <xdr:to>
      <xdr:col>10</xdr:col>
      <xdr:colOff>165100</xdr:colOff>
      <xdr:row>98</xdr:row>
      <xdr:rowOff>147211</xdr:rowOff>
    </xdr:to>
    <xdr:sp macro="" textlink="">
      <xdr:nvSpPr>
        <xdr:cNvPr id="256" name="楕円 255"/>
        <xdr:cNvSpPr/>
      </xdr:nvSpPr>
      <xdr:spPr>
        <a:xfrm>
          <a:off x="1968500" y="168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138338</xdr:rowOff>
    </xdr:from>
    <xdr:ext cx="534377" cy="259045"/>
    <xdr:sp macro="" textlink="">
      <xdr:nvSpPr>
        <xdr:cNvPr id="257" name="テキスト ボックス 256"/>
        <xdr:cNvSpPr txBox="1"/>
      </xdr:nvSpPr>
      <xdr:spPr>
        <a:xfrm>
          <a:off x="1752111" y="169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58262</xdr:rowOff>
    </xdr:from>
    <xdr:to>
      <xdr:col>6</xdr:col>
      <xdr:colOff>38100</xdr:colOff>
      <xdr:row>98</xdr:row>
      <xdr:rowOff>159862</xdr:rowOff>
    </xdr:to>
    <xdr:sp macro="" textlink="">
      <xdr:nvSpPr>
        <xdr:cNvPr id="258" name="楕円 257"/>
        <xdr:cNvSpPr/>
      </xdr:nvSpPr>
      <xdr:spPr>
        <a:xfrm>
          <a:off x="1079500" y="168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150989</xdr:rowOff>
    </xdr:from>
    <xdr:ext cx="534377" cy="259045"/>
    <xdr:sp macro="" textlink="">
      <xdr:nvSpPr>
        <xdr:cNvPr id="259" name="テキスト ボックス 258"/>
        <xdr:cNvSpPr txBox="1"/>
      </xdr:nvSpPr>
      <xdr:spPr>
        <a:xfrm>
          <a:off x="863111" y="169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132217</xdr:rowOff>
    </xdr:from>
    <xdr:to>
      <xdr:col>55</xdr:col>
      <xdr:colOff>0</xdr:colOff>
      <xdr:row>38</xdr:row>
      <xdr:rowOff>38848</xdr:rowOff>
    </xdr:to>
    <xdr:cxnSp macro="">
      <xdr:nvCxnSpPr>
        <xdr:cNvPr id="290" name="直線コネクタ 289"/>
        <xdr:cNvCxnSpPr/>
      </xdr:nvCxnSpPr>
      <xdr:spPr>
        <a:xfrm>
          <a:off x="9639300" y="6475867"/>
          <a:ext cx="8382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132217</xdr:rowOff>
    </xdr:from>
    <xdr:to>
      <xdr:col>50</xdr:col>
      <xdr:colOff>114300</xdr:colOff>
      <xdr:row>38</xdr:row>
      <xdr:rowOff>100844</xdr:rowOff>
    </xdr:to>
    <xdr:cxnSp macro="">
      <xdr:nvCxnSpPr>
        <xdr:cNvPr id="293" name="直線コネクタ 292"/>
        <xdr:cNvCxnSpPr/>
      </xdr:nvCxnSpPr>
      <xdr:spPr>
        <a:xfrm flipV="1">
          <a:off x="8750300" y="6475867"/>
          <a:ext cx="889000" cy="14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100844</xdr:rowOff>
    </xdr:from>
    <xdr:to>
      <xdr:col>45</xdr:col>
      <xdr:colOff>177800</xdr:colOff>
      <xdr:row>38</xdr:row>
      <xdr:rowOff>154520</xdr:rowOff>
    </xdr:to>
    <xdr:cxnSp macro="">
      <xdr:nvCxnSpPr>
        <xdr:cNvPr id="296" name="直線コネクタ 295"/>
        <xdr:cNvCxnSpPr/>
      </xdr:nvCxnSpPr>
      <xdr:spPr>
        <a:xfrm flipV="1">
          <a:off x="7861300" y="6615944"/>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154520</xdr:rowOff>
    </xdr:from>
    <xdr:to>
      <xdr:col>41</xdr:col>
      <xdr:colOff>50800</xdr:colOff>
      <xdr:row>39</xdr:row>
      <xdr:rowOff>12553</xdr:rowOff>
    </xdr:to>
    <xdr:cxnSp macro="">
      <xdr:nvCxnSpPr>
        <xdr:cNvPr id="299" name="直線コネクタ 298"/>
        <xdr:cNvCxnSpPr/>
      </xdr:nvCxnSpPr>
      <xdr:spPr>
        <a:xfrm flipV="1">
          <a:off x="6972300" y="666962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57754</xdr:rowOff>
    </xdr:from>
    <xdr:ext cx="599010" cy="259045"/>
    <xdr:sp macro="" textlink="">
      <xdr:nvSpPr>
        <xdr:cNvPr id="303" name="テキスト ボックス 302"/>
        <xdr:cNvSpPr txBox="1"/>
      </xdr:nvSpPr>
      <xdr:spPr>
        <a:xfrm>
          <a:off x="6672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159498</xdr:rowOff>
    </xdr:from>
    <xdr:to>
      <xdr:col>55</xdr:col>
      <xdr:colOff>50800</xdr:colOff>
      <xdr:row>38</xdr:row>
      <xdr:rowOff>89648</xdr:rowOff>
    </xdr:to>
    <xdr:sp macro="" textlink="">
      <xdr:nvSpPr>
        <xdr:cNvPr id="309" name="楕円 308"/>
        <xdr:cNvSpPr/>
      </xdr:nvSpPr>
      <xdr:spPr>
        <a:xfrm>
          <a:off x="10426700" y="6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137925</xdr:rowOff>
    </xdr:from>
    <xdr:ext cx="599010" cy="259045"/>
    <xdr:sp macro="" textlink="">
      <xdr:nvSpPr>
        <xdr:cNvPr id="310" name="補助費等該当値テキスト"/>
        <xdr:cNvSpPr txBox="1"/>
      </xdr:nvSpPr>
      <xdr:spPr>
        <a:xfrm>
          <a:off x="10528300" y="648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81417</xdr:rowOff>
    </xdr:from>
    <xdr:to>
      <xdr:col>50</xdr:col>
      <xdr:colOff>165100</xdr:colOff>
      <xdr:row>38</xdr:row>
      <xdr:rowOff>11567</xdr:rowOff>
    </xdr:to>
    <xdr:sp macro="" textlink="">
      <xdr:nvSpPr>
        <xdr:cNvPr id="311" name="楕円 310"/>
        <xdr:cNvSpPr/>
      </xdr:nvSpPr>
      <xdr:spPr>
        <a:xfrm>
          <a:off x="9588500" y="64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28094</xdr:rowOff>
    </xdr:from>
    <xdr:ext cx="599010" cy="259045"/>
    <xdr:sp macro="" textlink="">
      <xdr:nvSpPr>
        <xdr:cNvPr id="312" name="テキスト ボックス 311"/>
        <xdr:cNvSpPr txBox="1"/>
      </xdr:nvSpPr>
      <xdr:spPr>
        <a:xfrm>
          <a:off x="9339795" y="62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50044</xdr:rowOff>
    </xdr:from>
    <xdr:to>
      <xdr:col>46</xdr:col>
      <xdr:colOff>38100</xdr:colOff>
      <xdr:row>38</xdr:row>
      <xdr:rowOff>151644</xdr:rowOff>
    </xdr:to>
    <xdr:sp macro="" textlink="">
      <xdr:nvSpPr>
        <xdr:cNvPr id="313" name="楕円 312"/>
        <xdr:cNvSpPr/>
      </xdr:nvSpPr>
      <xdr:spPr>
        <a:xfrm>
          <a:off x="8699500" y="65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142771</xdr:rowOff>
    </xdr:from>
    <xdr:ext cx="599010" cy="259045"/>
    <xdr:sp macro="" textlink="">
      <xdr:nvSpPr>
        <xdr:cNvPr id="314" name="テキスト ボックス 313"/>
        <xdr:cNvSpPr txBox="1"/>
      </xdr:nvSpPr>
      <xdr:spPr>
        <a:xfrm>
          <a:off x="8450795" y="665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103720</xdr:rowOff>
    </xdr:from>
    <xdr:to>
      <xdr:col>41</xdr:col>
      <xdr:colOff>101600</xdr:colOff>
      <xdr:row>39</xdr:row>
      <xdr:rowOff>33870</xdr:rowOff>
    </xdr:to>
    <xdr:sp macro="" textlink="">
      <xdr:nvSpPr>
        <xdr:cNvPr id="315" name="楕円 314"/>
        <xdr:cNvSpPr/>
      </xdr:nvSpPr>
      <xdr:spPr>
        <a:xfrm>
          <a:off x="7810500" y="66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24997</xdr:rowOff>
    </xdr:from>
    <xdr:ext cx="534377" cy="259045"/>
    <xdr:sp macro="" textlink="">
      <xdr:nvSpPr>
        <xdr:cNvPr id="316" name="テキスト ボックス 315"/>
        <xdr:cNvSpPr txBox="1"/>
      </xdr:nvSpPr>
      <xdr:spPr>
        <a:xfrm>
          <a:off x="7594111" y="67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133203</xdr:rowOff>
    </xdr:from>
    <xdr:to>
      <xdr:col>36</xdr:col>
      <xdr:colOff>165100</xdr:colOff>
      <xdr:row>39</xdr:row>
      <xdr:rowOff>63353</xdr:rowOff>
    </xdr:to>
    <xdr:sp macro="" textlink="">
      <xdr:nvSpPr>
        <xdr:cNvPr id="317" name="楕円 316"/>
        <xdr:cNvSpPr/>
      </xdr:nvSpPr>
      <xdr:spPr>
        <a:xfrm>
          <a:off x="6921500" y="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54480</xdr:rowOff>
    </xdr:from>
    <xdr:ext cx="534377" cy="259045"/>
    <xdr:sp macro="" textlink="">
      <xdr:nvSpPr>
        <xdr:cNvPr id="318" name="テキスト ボックス 317"/>
        <xdr:cNvSpPr txBox="1"/>
      </xdr:nvSpPr>
      <xdr:spPr>
        <a:xfrm>
          <a:off x="6705111" y="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97749</xdr:rowOff>
    </xdr:from>
    <xdr:to>
      <xdr:col>55</xdr:col>
      <xdr:colOff>0</xdr:colOff>
      <xdr:row>58</xdr:row>
      <xdr:rowOff>98936</xdr:rowOff>
    </xdr:to>
    <xdr:cxnSp macro="">
      <xdr:nvCxnSpPr>
        <xdr:cNvPr id="347" name="直線コネクタ 346"/>
        <xdr:cNvCxnSpPr/>
      </xdr:nvCxnSpPr>
      <xdr:spPr>
        <a:xfrm flipV="1">
          <a:off x="9639300" y="10041849"/>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17037</xdr:rowOff>
    </xdr:from>
    <xdr:to>
      <xdr:col>50</xdr:col>
      <xdr:colOff>114300</xdr:colOff>
      <xdr:row>58</xdr:row>
      <xdr:rowOff>98936</xdr:rowOff>
    </xdr:to>
    <xdr:cxnSp macro="">
      <xdr:nvCxnSpPr>
        <xdr:cNvPr id="350" name="直線コネクタ 349"/>
        <xdr:cNvCxnSpPr/>
      </xdr:nvCxnSpPr>
      <xdr:spPr>
        <a:xfrm>
          <a:off x="8750300" y="9961137"/>
          <a:ext cx="8890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5593</xdr:rowOff>
    </xdr:from>
    <xdr:to>
      <xdr:col>45</xdr:col>
      <xdr:colOff>177800</xdr:colOff>
      <xdr:row>58</xdr:row>
      <xdr:rowOff>17037</xdr:rowOff>
    </xdr:to>
    <xdr:cxnSp macro="">
      <xdr:nvCxnSpPr>
        <xdr:cNvPr id="353" name="直線コネクタ 352"/>
        <xdr:cNvCxnSpPr/>
      </xdr:nvCxnSpPr>
      <xdr:spPr>
        <a:xfrm>
          <a:off x="7861300" y="9949693"/>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5593</xdr:rowOff>
    </xdr:from>
    <xdr:to>
      <xdr:col>41</xdr:col>
      <xdr:colOff>50800</xdr:colOff>
      <xdr:row>58</xdr:row>
      <xdr:rowOff>140840</xdr:rowOff>
    </xdr:to>
    <xdr:cxnSp macro="">
      <xdr:nvCxnSpPr>
        <xdr:cNvPr id="356" name="直線コネクタ 355"/>
        <xdr:cNvCxnSpPr/>
      </xdr:nvCxnSpPr>
      <xdr:spPr>
        <a:xfrm flipV="1">
          <a:off x="6972300" y="9949693"/>
          <a:ext cx="889000" cy="13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2082</xdr:rowOff>
    </xdr:from>
    <xdr:ext cx="599010" cy="259045"/>
    <xdr:sp macro="" textlink="">
      <xdr:nvSpPr>
        <xdr:cNvPr id="360" name="テキスト ボックス 359"/>
        <xdr:cNvSpPr txBox="1"/>
      </xdr:nvSpPr>
      <xdr:spPr>
        <a:xfrm>
          <a:off x="6672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46949</xdr:rowOff>
    </xdr:from>
    <xdr:to>
      <xdr:col>55</xdr:col>
      <xdr:colOff>50800</xdr:colOff>
      <xdr:row>58</xdr:row>
      <xdr:rowOff>148549</xdr:rowOff>
    </xdr:to>
    <xdr:sp macro="" textlink="">
      <xdr:nvSpPr>
        <xdr:cNvPr id="366" name="楕円 365"/>
        <xdr:cNvSpPr/>
      </xdr:nvSpPr>
      <xdr:spPr>
        <a:xfrm>
          <a:off x="10426700" y="99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6326</xdr:rowOff>
    </xdr:from>
    <xdr:ext cx="599010" cy="259045"/>
    <xdr:sp macro="" textlink="">
      <xdr:nvSpPr>
        <xdr:cNvPr id="367" name="普通建設事業費該当値テキスト"/>
        <xdr:cNvSpPr txBox="1"/>
      </xdr:nvSpPr>
      <xdr:spPr>
        <a:xfrm>
          <a:off x="10528300" y="97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48136</xdr:rowOff>
    </xdr:from>
    <xdr:to>
      <xdr:col>50</xdr:col>
      <xdr:colOff>165100</xdr:colOff>
      <xdr:row>58</xdr:row>
      <xdr:rowOff>149736</xdr:rowOff>
    </xdr:to>
    <xdr:sp macro="" textlink="">
      <xdr:nvSpPr>
        <xdr:cNvPr id="368" name="楕円 367"/>
        <xdr:cNvSpPr/>
      </xdr:nvSpPr>
      <xdr:spPr>
        <a:xfrm>
          <a:off x="9588500" y="99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166263</xdr:rowOff>
    </xdr:from>
    <xdr:ext cx="599010" cy="259045"/>
    <xdr:sp macro="" textlink="">
      <xdr:nvSpPr>
        <xdr:cNvPr id="369" name="テキスト ボックス 368"/>
        <xdr:cNvSpPr txBox="1"/>
      </xdr:nvSpPr>
      <xdr:spPr>
        <a:xfrm>
          <a:off x="9339795" y="97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137687</xdr:rowOff>
    </xdr:from>
    <xdr:to>
      <xdr:col>46</xdr:col>
      <xdr:colOff>38100</xdr:colOff>
      <xdr:row>58</xdr:row>
      <xdr:rowOff>67837</xdr:rowOff>
    </xdr:to>
    <xdr:sp macro="" textlink="">
      <xdr:nvSpPr>
        <xdr:cNvPr id="370" name="楕円 369"/>
        <xdr:cNvSpPr/>
      </xdr:nvSpPr>
      <xdr:spPr>
        <a:xfrm>
          <a:off x="8699500" y="99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84364</xdr:rowOff>
    </xdr:from>
    <xdr:ext cx="599010" cy="259045"/>
    <xdr:sp macro="" textlink="">
      <xdr:nvSpPr>
        <xdr:cNvPr id="371" name="テキスト ボックス 370"/>
        <xdr:cNvSpPr txBox="1"/>
      </xdr:nvSpPr>
      <xdr:spPr>
        <a:xfrm>
          <a:off x="8450795" y="968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126243</xdr:rowOff>
    </xdr:from>
    <xdr:to>
      <xdr:col>41</xdr:col>
      <xdr:colOff>101600</xdr:colOff>
      <xdr:row>58</xdr:row>
      <xdr:rowOff>56393</xdr:rowOff>
    </xdr:to>
    <xdr:sp macro="" textlink="">
      <xdr:nvSpPr>
        <xdr:cNvPr id="372" name="楕円 371"/>
        <xdr:cNvSpPr/>
      </xdr:nvSpPr>
      <xdr:spPr>
        <a:xfrm>
          <a:off x="78105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72920</xdr:rowOff>
    </xdr:from>
    <xdr:ext cx="599010" cy="259045"/>
    <xdr:sp macro="" textlink="">
      <xdr:nvSpPr>
        <xdr:cNvPr id="373" name="テキスト ボックス 372"/>
        <xdr:cNvSpPr txBox="1"/>
      </xdr:nvSpPr>
      <xdr:spPr>
        <a:xfrm>
          <a:off x="7561795" y="96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90040</xdr:rowOff>
    </xdr:from>
    <xdr:to>
      <xdr:col>36</xdr:col>
      <xdr:colOff>165100</xdr:colOff>
      <xdr:row>59</xdr:row>
      <xdr:rowOff>20190</xdr:rowOff>
    </xdr:to>
    <xdr:sp macro="" textlink="">
      <xdr:nvSpPr>
        <xdr:cNvPr id="374" name="楕円 373"/>
        <xdr:cNvSpPr/>
      </xdr:nvSpPr>
      <xdr:spPr>
        <a:xfrm>
          <a:off x="6921500" y="100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11317</xdr:rowOff>
    </xdr:from>
    <xdr:ext cx="599010" cy="259045"/>
    <xdr:sp macro="" textlink="">
      <xdr:nvSpPr>
        <xdr:cNvPr id="375" name="テキスト ボックス 374"/>
        <xdr:cNvSpPr txBox="1"/>
      </xdr:nvSpPr>
      <xdr:spPr>
        <a:xfrm>
          <a:off x="6672795" y="1012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70520</xdr:rowOff>
    </xdr:from>
    <xdr:to>
      <xdr:col>55</xdr:col>
      <xdr:colOff>0</xdr:colOff>
      <xdr:row>78</xdr:row>
      <xdr:rowOff>80177</xdr:rowOff>
    </xdr:to>
    <xdr:cxnSp macro="">
      <xdr:nvCxnSpPr>
        <xdr:cNvPr id="402" name="直線コネクタ 401"/>
        <xdr:cNvCxnSpPr/>
      </xdr:nvCxnSpPr>
      <xdr:spPr>
        <a:xfrm flipV="1">
          <a:off x="9639300" y="13443620"/>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21334</xdr:rowOff>
    </xdr:from>
    <xdr:to>
      <xdr:col>50</xdr:col>
      <xdr:colOff>114300</xdr:colOff>
      <xdr:row>78</xdr:row>
      <xdr:rowOff>80177</xdr:rowOff>
    </xdr:to>
    <xdr:cxnSp macro="">
      <xdr:nvCxnSpPr>
        <xdr:cNvPr id="405" name="直線コネクタ 404"/>
        <xdr:cNvCxnSpPr/>
      </xdr:nvCxnSpPr>
      <xdr:spPr>
        <a:xfrm>
          <a:off x="8750300" y="13394434"/>
          <a:ext cx="889000" cy="5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170780</xdr:rowOff>
    </xdr:from>
    <xdr:to>
      <xdr:col>45</xdr:col>
      <xdr:colOff>177800</xdr:colOff>
      <xdr:row>78</xdr:row>
      <xdr:rowOff>21334</xdr:rowOff>
    </xdr:to>
    <xdr:cxnSp macro="">
      <xdr:nvCxnSpPr>
        <xdr:cNvPr id="408" name="直線コネクタ 407"/>
        <xdr:cNvCxnSpPr/>
      </xdr:nvCxnSpPr>
      <xdr:spPr>
        <a:xfrm>
          <a:off x="7861300" y="13372430"/>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170780</xdr:rowOff>
    </xdr:from>
    <xdr:to>
      <xdr:col>41</xdr:col>
      <xdr:colOff>50800</xdr:colOff>
      <xdr:row>78</xdr:row>
      <xdr:rowOff>119938</xdr:rowOff>
    </xdr:to>
    <xdr:cxnSp macro="">
      <xdr:nvCxnSpPr>
        <xdr:cNvPr id="411" name="直線コネクタ 410"/>
        <xdr:cNvCxnSpPr/>
      </xdr:nvCxnSpPr>
      <xdr:spPr>
        <a:xfrm flipV="1">
          <a:off x="6972300" y="13372430"/>
          <a:ext cx="889000" cy="1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150649</xdr:rowOff>
    </xdr:from>
    <xdr:ext cx="599010" cy="259045"/>
    <xdr:sp macro="" textlink="">
      <xdr:nvSpPr>
        <xdr:cNvPr id="415" name="テキスト ボックス 414"/>
        <xdr:cNvSpPr txBox="1"/>
      </xdr:nvSpPr>
      <xdr:spPr>
        <a:xfrm>
          <a:off x="6672795"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19720</xdr:rowOff>
    </xdr:from>
    <xdr:to>
      <xdr:col>55</xdr:col>
      <xdr:colOff>50800</xdr:colOff>
      <xdr:row>78</xdr:row>
      <xdr:rowOff>121320</xdr:rowOff>
    </xdr:to>
    <xdr:sp macro="" textlink="">
      <xdr:nvSpPr>
        <xdr:cNvPr id="421" name="楕円 420"/>
        <xdr:cNvSpPr/>
      </xdr:nvSpPr>
      <xdr:spPr>
        <a:xfrm>
          <a:off x="10426700" y="133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150547</xdr:rowOff>
    </xdr:from>
    <xdr:ext cx="599010" cy="259045"/>
    <xdr:sp macro="" textlink="">
      <xdr:nvSpPr>
        <xdr:cNvPr id="422" name="普通建設事業費 （ うち新規整備　）該当値テキスト"/>
        <xdr:cNvSpPr txBox="1"/>
      </xdr:nvSpPr>
      <xdr:spPr>
        <a:xfrm>
          <a:off x="10528300" y="131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29377</xdr:rowOff>
    </xdr:from>
    <xdr:to>
      <xdr:col>50</xdr:col>
      <xdr:colOff>165100</xdr:colOff>
      <xdr:row>78</xdr:row>
      <xdr:rowOff>130977</xdr:rowOff>
    </xdr:to>
    <xdr:sp macro="" textlink="">
      <xdr:nvSpPr>
        <xdr:cNvPr id="423" name="楕円 422"/>
        <xdr:cNvSpPr/>
      </xdr:nvSpPr>
      <xdr:spPr>
        <a:xfrm>
          <a:off x="9588500" y="134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147504</xdr:rowOff>
    </xdr:from>
    <xdr:ext cx="599010" cy="259045"/>
    <xdr:sp macro="" textlink="">
      <xdr:nvSpPr>
        <xdr:cNvPr id="424" name="テキスト ボックス 423"/>
        <xdr:cNvSpPr txBox="1"/>
      </xdr:nvSpPr>
      <xdr:spPr>
        <a:xfrm>
          <a:off x="9339795" y="131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141984</xdr:rowOff>
    </xdr:from>
    <xdr:to>
      <xdr:col>46</xdr:col>
      <xdr:colOff>38100</xdr:colOff>
      <xdr:row>78</xdr:row>
      <xdr:rowOff>72134</xdr:rowOff>
    </xdr:to>
    <xdr:sp macro="" textlink="">
      <xdr:nvSpPr>
        <xdr:cNvPr id="425" name="楕円 424"/>
        <xdr:cNvSpPr/>
      </xdr:nvSpPr>
      <xdr:spPr>
        <a:xfrm>
          <a:off x="8699500" y="133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88661</xdr:rowOff>
    </xdr:from>
    <xdr:ext cx="599010" cy="259045"/>
    <xdr:sp macro="" textlink="">
      <xdr:nvSpPr>
        <xdr:cNvPr id="426" name="テキスト ボックス 425"/>
        <xdr:cNvSpPr txBox="1"/>
      </xdr:nvSpPr>
      <xdr:spPr>
        <a:xfrm>
          <a:off x="8450795" y="1311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119980</xdr:rowOff>
    </xdr:from>
    <xdr:to>
      <xdr:col>41</xdr:col>
      <xdr:colOff>101600</xdr:colOff>
      <xdr:row>78</xdr:row>
      <xdr:rowOff>50130</xdr:rowOff>
    </xdr:to>
    <xdr:sp macro="" textlink="">
      <xdr:nvSpPr>
        <xdr:cNvPr id="427" name="楕円 426"/>
        <xdr:cNvSpPr/>
      </xdr:nvSpPr>
      <xdr:spPr>
        <a:xfrm>
          <a:off x="7810500" y="133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66657</xdr:rowOff>
    </xdr:from>
    <xdr:ext cx="599010" cy="259045"/>
    <xdr:sp macro="" textlink="">
      <xdr:nvSpPr>
        <xdr:cNvPr id="428" name="テキスト ボックス 427"/>
        <xdr:cNvSpPr txBox="1"/>
      </xdr:nvSpPr>
      <xdr:spPr>
        <a:xfrm>
          <a:off x="7561795" y="1309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69138</xdr:rowOff>
    </xdr:from>
    <xdr:to>
      <xdr:col>36</xdr:col>
      <xdr:colOff>165100</xdr:colOff>
      <xdr:row>78</xdr:row>
      <xdr:rowOff>170738</xdr:rowOff>
    </xdr:to>
    <xdr:sp macro="" textlink="">
      <xdr:nvSpPr>
        <xdr:cNvPr id="429" name="楕円 428"/>
        <xdr:cNvSpPr/>
      </xdr:nvSpPr>
      <xdr:spPr>
        <a:xfrm>
          <a:off x="6921500" y="134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161865</xdr:rowOff>
    </xdr:from>
    <xdr:ext cx="534377" cy="259045"/>
    <xdr:sp macro="" textlink="">
      <xdr:nvSpPr>
        <xdr:cNvPr id="430" name="テキスト ボックス 429"/>
        <xdr:cNvSpPr txBox="1"/>
      </xdr:nvSpPr>
      <xdr:spPr>
        <a:xfrm>
          <a:off x="6705111" y="135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18929</xdr:rowOff>
    </xdr:from>
    <xdr:to>
      <xdr:col>55</xdr:col>
      <xdr:colOff>0</xdr:colOff>
      <xdr:row>98</xdr:row>
      <xdr:rowOff>55384</xdr:rowOff>
    </xdr:to>
    <xdr:cxnSp macro="">
      <xdr:nvCxnSpPr>
        <xdr:cNvPr id="457" name="直線コネクタ 456"/>
        <xdr:cNvCxnSpPr/>
      </xdr:nvCxnSpPr>
      <xdr:spPr>
        <a:xfrm>
          <a:off x="9639300" y="16821029"/>
          <a:ext cx="8382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7420</xdr:rowOff>
    </xdr:from>
    <xdr:to>
      <xdr:col>50</xdr:col>
      <xdr:colOff>114300</xdr:colOff>
      <xdr:row>98</xdr:row>
      <xdr:rowOff>18929</xdr:rowOff>
    </xdr:to>
    <xdr:cxnSp macro="">
      <xdr:nvCxnSpPr>
        <xdr:cNvPr id="460" name="直線コネクタ 459"/>
        <xdr:cNvCxnSpPr/>
      </xdr:nvCxnSpPr>
      <xdr:spPr>
        <a:xfrm>
          <a:off x="8750300" y="16809520"/>
          <a:ext cx="8890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143156</xdr:rowOff>
    </xdr:from>
    <xdr:to>
      <xdr:col>45</xdr:col>
      <xdr:colOff>177800</xdr:colOff>
      <xdr:row>98</xdr:row>
      <xdr:rowOff>7420</xdr:rowOff>
    </xdr:to>
    <xdr:cxnSp macro="">
      <xdr:nvCxnSpPr>
        <xdr:cNvPr id="463" name="直線コネクタ 462"/>
        <xdr:cNvCxnSpPr/>
      </xdr:nvCxnSpPr>
      <xdr:spPr>
        <a:xfrm>
          <a:off x="7861300" y="16773806"/>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143156</xdr:rowOff>
    </xdr:from>
    <xdr:to>
      <xdr:col>41</xdr:col>
      <xdr:colOff>50800</xdr:colOff>
      <xdr:row>98</xdr:row>
      <xdr:rowOff>92477</xdr:rowOff>
    </xdr:to>
    <xdr:cxnSp macro="">
      <xdr:nvCxnSpPr>
        <xdr:cNvPr id="466" name="直線コネクタ 465"/>
        <xdr:cNvCxnSpPr/>
      </xdr:nvCxnSpPr>
      <xdr:spPr>
        <a:xfrm flipV="1">
          <a:off x="6972300" y="16773806"/>
          <a:ext cx="889000" cy="1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87427</xdr:rowOff>
    </xdr:from>
    <xdr:ext cx="599010" cy="259045"/>
    <xdr:sp macro="" textlink="">
      <xdr:nvSpPr>
        <xdr:cNvPr id="470" name="テキスト ボックス 469"/>
        <xdr:cNvSpPr txBox="1"/>
      </xdr:nvSpPr>
      <xdr:spPr>
        <a:xfrm>
          <a:off x="6672795" y="16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4584</xdr:rowOff>
    </xdr:from>
    <xdr:to>
      <xdr:col>55</xdr:col>
      <xdr:colOff>50800</xdr:colOff>
      <xdr:row>98</xdr:row>
      <xdr:rowOff>106184</xdr:rowOff>
    </xdr:to>
    <xdr:sp macro="" textlink="">
      <xdr:nvSpPr>
        <xdr:cNvPr id="476" name="楕円 475"/>
        <xdr:cNvSpPr/>
      </xdr:nvSpPr>
      <xdr:spPr>
        <a:xfrm>
          <a:off x="10426700" y="16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139579</xdr:rowOff>
    </xdr:from>
    <xdr:to>
      <xdr:col>50</xdr:col>
      <xdr:colOff>165100</xdr:colOff>
      <xdr:row>98</xdr:row>
      <xdr:rowOff>69729</xdr:rowOff>
    </xdr:to>
    <xdr:sp macro="" textlink="">
      <xdr:nvSpPr>
        <xdr:cNvPr id="478" name="楕円 477"/>
        <xdr:cNvSpPr/>
      </xdr:nvSpPr>
      <xdr:spPr>
        <a:xfrm>
          <a:off x="9588500" y="167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60856</xdr:rowOff>
    </xdr:from>
    <xdr:ext cx="599010" cy="259045"/>
    <xdr:sp macro="" textlink="">
      <xdr:nvSpPr>
        <xdr:cNvPr id="479" name="テキスト ボックス 478"/>
        <xdr:cNvSpPr txBox="1"/>
      </xdr:nvSpPr>
      <xdr:spPr>
        <a:xfrm>
          <a:off x="9339795" y="168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128070</xdr:rowOff>
    </xdr:from>
    <xdr:to>
      <xdr:col>46</xdr:col>
      <xdr:colOff>38100</xdr:colOff>
      <xdr:row>98</xdr:row>
      <xdr:rowOff>58220</xdr:rowOff>
    </xdr:to>
    <xdr:sp macro="" textlink="">
      <xdr:nvSpPr>
        <xdr:cNvPr id="480" name="楕円 479"/>
        <xdr:cNvSpPr/>
      </xdr:nvSpPr>
      <xdr:spPr>
        <a:xfrm>
          <a:off x="8699500" y="167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49347</xdr:rowOff>
    </xdr:from>
    <xdr:ext cx="599010" cy="259045"/>
    <xdr:sp macro="" textlink="">
      <xdr:nvSpPr>
        <xdr:cNvPr id="481" name="テキスト ボックス 480"/>
        <xdr:cNvSpPr txBox="1"/>
      </xdr:nvSpPr>
      <xdr:spPr>
        <a:xfrm>
          <a:off x="8450795" y="168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92356</xdr:rowOff>
    </xdr:from>
    <xdr:to>
      <xdr:col>41</xdr:col>
      <xdr:colOff>101600</xdr:colOff>
      <xdr:row>98</xdr:row>
      <xdr:rowOff>22506</xdr:rowOff>
    </xdr:to>
    <xdr:sp macro="" textlink="">
      <xdr:nvSpPr>
        <xdr:cNvPr id="482" name="楕円 481"/>
        <xdr:cNvSpPr/>
      </xdr:nvSpPr>
      <xdr:spPr>
        <a:xfrm>
          <a:off x="7810500" y="167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39033</xdr:rowOff>
    </xdr:from>
    <xdr:ext cx="599010" cy="259045"/>
    <xdr:sp macro="" textlink="">
      <xdr:nvSpPr>
        <xdr:cNvPr id="483" name="テキスト ボックス 482"/>
        <xdr:cNvSpPr txBox="1"/>
      </xdr:nvSpPr>
      <xdr:spPr>
        <a:xfrm>
          <a:off x="7561795" y="1649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41677</xdr:rowOff>
    </xdr:from>
    <xdr:to>
      <xdr:col>36</xdr:col>
      <xdr:colOff>165100</xdr:colOff>
      <xdr:row>98</xdr:row>
      <xdr:rowOff>143277</xdr:rowOff>
    </xdr:to>
    <xdr:sp macro="" textlink="">
      <xdr:nvSpPr>
        <xdr:cNvPr id="484" name="楕円 483"/>
        <xdr:cNvSpPr/>
      </xdr:nvSpPr>
      <xdr:spPr>
        <a:xfrm>
          <a:off x="6921500" y="16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134404</xdr:rowOff>
    </xdr:from>
    <xdr:ext cx="534377" cy="259045"/>
    <xdr:sp macro="" textlink="">
      <xdr:nvSpPr>
        <xdr:cNvPr id="485" name="テキスト ボックス 484"/>
        <xdr:cNvSpPr txBox="1"/>
      </xdr:nvSpPr>
      <xdr:spPr>
        <a:xfrm>
          <a:off x="6705111" y="169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59332</xdr:rowOff>
    </xdr:from>
    <xdr:to>
      <xdr:col>85</xdr:col>
      <xdr:colOff>127000</xdr:colOff>
      <xdr:row>39</xdr:row>
      <xdr:rowOff>63974</xdr:rowOff>
    </xdr:to>
    <xdr:cxnSp macro="">
      <xdr:nvCxnSpPr>
        <xdr:cNvPr id="516" name="直線コネクタ 515"/>
        <xdr:cNvCxnSpPr/>
      </xdr:nvCxnSpPr>
      <xdr:spPr>
        <a:xfrm flipV="1">
          <a:off x="15481300" y="6745882"/>
          <a:ext cx="8382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45411</xdr:rowOff>
    </xdr:from>
    <xdr:to>
      <xdr:col>81</xdr:col>
      <xdr:colOff>50800</xdr:colOff>
      <xdr:row>39</xdr:row>
      <xdr:rowOff>63974</xdr:rowOff>
    </xdr:to>
    <xdr:cxnSp macro="">
      <xdr:nvCxnSpPr>
        <xdr:cNvPr id="519" name="直線コネクタ 518"/>
        <xdr:cNvCxnSpPr/>
      </xdr:nvCxnSpPr>
      <xdr:spPr>
        <a:xfrm>
          <a:off x="14592300" y="6731961"/>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171398</xdr:rowOff>
    </xdr:from>
    <xdr:to>
      <xdr:col>76</xdr:col>
      <xdr:colOff>114300</xdr:colOff>
      <xdr:row>39</xdr:row>
      <xdr:rowOff>45411</xdr:rowOff>
    </xdr:to>
    <xdr:cxnSp macro="">
      <xdr:nvCxnSpPr>
        <xdr:cNvPr id="522" name="直線コネクタ 521"/>
        <xdr:cNvCxnSpPr/>
      </xdr:nvCxnSpPr>
      <xdr:spPr>
        <a:xfrm>
          <a:off x="13703300" y="6686498"/>
          <a:ext cx="889000" cy="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171398</xdr:rowOff>
    </xdr:from>
    <xdr:to>
      <xdr:col>71</xdr:col>
      <xdr:colOff>177800</xdr:colOff>
      <xdr:row>39</xdr:row>
      <xdr:rowOff>75544</xdr:rowOff>
    </xdr:to>
    <xdr:cxnSp macro="">
      <xdr:nvCxnSpPr>
        <xdr:cNvPr id="525" name="直線コネクタ 524"/>
        <xdr:cNvCxnSpPr/>
      </xdr:nvCxnSpPr>
      <xdr:spPr>
        <a:xfrm flipV="1">
          <a:off x="12814300" y="6686498"/>
          <a:ext cx="889000" cy="7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122434</xdr:rowOff>
    </xdr:from>
    <xdr:ext cx="534377" cy="259045"/>
    <xdr:sp macro="" textlink="">
      <xdr:nvSpPr>
        <xdr:cNvPr id="529" name="テキスト ボックス 528"/>
        <xdr:cNvSpPr txBox="1"/>
      </xdr:nvSpPr>
      <xdr:spPr>
        <a:xfrm>
          <a:off x="12547111" y="68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8532</xdr:rowOff>
    </xdr:from>
    <xdr:to>
      <xdr:col>85</xdr:col>
      <xdr:colOff>177800</xdr:colOff>
      <xdr:row>39</xdr:row>
      <xdr:rowOff>110132</xdr:rowOff>
    </xdr:to>
    <xdr:sp macro="" textlink="">
      <xdr:nvSpPr>
        <xdr:cNvPr id="535" name="楕円 534"/>
        <xdr:cNvSpPr/>
      </xdr:nvSpPr>
      <xdr:spPr>
        <a:xfrm>
          <a:off x="16268700" y="66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139359</xdr:rowOff>
    </xdr:from>
    <xdr:ext cx="534377" cy="259045"/>
    <xdr:sp macro="" textlink="">
      <xdr:nvSpPr>
        <xdr:cNvPr id="536" name="災害復旧事業費該当値テキスト"/>
        <xdr:cNvSpPr txBox="1"/>
      </xdr:nvSpPr>
      <xdr:spPr>
        <a:xfrm>
          <a:off x="16370300" y="64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13174</xdr:rowOff>
    </xdr:from>
    <xdr:to>
      <xdr:col>81</xdr:col>
      <xdr:colOff>101600</xdr:colOff>
      <xdr:row>39</xdr:row>
      <xdr:rowOff>114774</xdr:rowOff>
    </xdr:to>
    <xdr:sp macro="" textlink="">
      <xdr:nvSpPr>
        <xdr:cNvPr id="537" name="楕円 536"/>
        <xdr:cNvSpPr/>
      </xdr:nvSpPr>
      <xdr:spPr>
        <a:xfrm>
          <a:off x="15430500" y="66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131301</xdr:rowOff>
    </xdr:from>
    <xdr:ext cx="534377" cy="259045"/>
    <xdr:sp macro="" textlink="">
      <xdr:nvSpPr>
        <xdr:cNvPr id="538" name="テキスト ボックス 537"/>
        <xdr:cNvSpPr txBox="1"/>
      </xdr:nvSpPr>
      <xdr:spPr>
        <a:xfrm>
          <a:off x="15214111" y="64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166061</xdr:rowOff>
    </xdr:from>
    <xdr:to>
      <xdr:col>76</xdr:col>
      <xdr:colOff>165100</xdr:colOff>
      <xdr:row>39</xdr:row>
      <xdr:rowOff>96211</xdr:rowOff>
    </xdr:to>
    <xdr:sp macro="" textlink="">
      <xdr:nvSpPr>
        <xdr:cNvPr id="539" name="楕円 538"/>
        <xdr:cNvSpPr/>
      </xdr:nvSpPr>
      <xdr:spPr>
        <a:xfrm>
          <a:off x="14541500" y="66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112738</xdr:rowOff>
    </xdr:from>
    <xdr:ext cx="534377" cy="259045"/>
    <xdr:sp macro="" textlink="">
      <xdr:nvSpPr>
        <xdr:cNvPr id="540" name="テキスト ボックス 539"/>
        <xdr:cNvSpPr txBox="1"/>
      </xdr:nvSpPr>
      <xdr:spPr>
        <a:xfrm>
          <a:off x="14325111" y="64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120598</xdr:rowOff>
    </xdr:from>
    <xdr:to>
      <xdr:col>72</xdr:col>
      <xdr:colOff>38100</xdr:colOff>
      <xdr:row>39</xdr:row>
      <xdr:rowOff>50748</xdr:rowOff>
    </xdr:to>
    <xdr:sp macro="" textlink="">
      <xdr:nvSpPr>
        <xdr:cNvPr id="541" name="楕円 540"/>
        <xdr:cNvSpPr/>
      </xdr:nvSpPr>
      <xdr:spPr>
        <a:xfrm>
          <a:off x="13652500" y="66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67275</xdr:rowOff>
    </xdr:from>
    <xdr:ext cx="534377" cy="259045"/>
    <xdr:sp macro="" textlink="">
      <xdr:nvSpPr>
        <xdr:cNvPr id="542" name="テキスト ボックス 541"/>
        <xdr:cNvSpPr txBox="1"/>
      </xdr:nvSpPr>
      <xdr:spPr>
        <a:xfrm>
          <a:off x="13436111" y="64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24744</xdr:rowOff>
    </xdr:from>
    <xdr:to>
      <xdr:col>67</xdr:col>
      <xdr:colOff>101600</xdr:colOff>
      <xdr:row>39</xdr:row>
      <xdr:rowOff>126344</xdr:rowOff>
    </xdr:to>
    <xdr:sp macro="" textlink="">
      <xdr:nvSpPr>
        <xdr:cNvPr id="543" name="楕円 542"/>
        <xdr:cNvSpPr/>
      </xdr:nvSpPr>
      <xdr:spPr>
        <a:xfrm>
          <a:off x="12763500" y="67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142871</xdr:rowOff>
    </xdr:from>
    <xdr:ext cx="534377" cy="259045"/>
    <xdr:sp macro="" textlink="">
      <xdr:nvSpPr>
        <xdr:cNvPr id="544" name="テキスト ボックス 543"/>
        <xdr:cNvSpPr txBox="1"/>
      </xdr:nvSpPr>
      <xdr:spPr>
        <a:xfrm>
          <a:off x="12547111" y="64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25074</xdr:rowOff>
    </xdr:from>
    <xdr:to>
      <xdr:col>85</xdr:col>
      <xdr:colOff>127000</xdr:colOff>
      <xdr:row>79</xdr:row>
      <xdr:rowOff>28546</xdr:rowOff>
    </xdr:to>
    <xdr:cxnSp macro="">
      <xdr:nvCxnSpPr>
        <xdr:cNvPr id="632" name="直線コネクタ 631"/>
        <xdr:cNvCxnSpPr/>
      </xdr:nvCxnSpPr>
      <xdr:spPr>
        <a:xfrm>
          <a:off x="15481300" y="13569624"/>
          <a:ext cx="8382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18154</xdr:rowOff>
    </xdr:from>
    <xdr:to>
      <xdr:col>81</xdr:col>
      <xdr:colOff>50800</xdr:colOff>
      <xdr:row>79</xdr:row>
      <xdr:rowOff>25074</xdr:rowOff>
    </xdr:to>
    <xdr:cxnSp macro="">
      <xdr:nvCxnSpPr>
        <xdr:cNvPr id="635" name="直線コネクタ 634"/>
        <xdr:cNvCxnSpPr/>
      </xdr:nvCxnSpPr>
      <xdr:spPr>
        <a:xfrm>
          <a:off x="14592300" y="13562704"/>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12198</xdr:rowOff>
    </xdr:from>
    <xdr:to>
      <xdr:col>76</xdr:col>
      <xdr:colOff>114300</xdr:colOff>
      <xdr:row>79</xdr:row>
      <xdr:rowOff>18154</xdr:rowOff>
    </xdr:to>
    <xdr:cxnSp macro="">
      <xdr:nvCxnSpPr>
        <xdr:cNvPr id="638" name="直線コネクタ 637"/>
        <xdr:cNvCxnSpPr/>
      </xdr:nvCxnSpPr>
      <xdr:spPr>
        <a:xfrm>
          <a:off x="13703300" y="13556748"/>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9516</xdr:rowOff>
    </xdr:from>
    <xdr:to>
      <xdr:col>71</xdr:col>
      <xdr:colOff>177800</xdr:colOff>
      <xdr:row>79</xdr:row>
      <xdr:rowOff>12198</xdr:rowOff>
    </xdr:to>
    <xdr:cxnSp macro="">
      <xdr:nvCxnSpPr>
        <xdr:cNvPr id="641" name="直線コネクタ 640"/>
        <xdr:cNvCxnSpPr/>
      </xdr:nvCxnSpPr>
      <xdr:spPr>
        <a:xfrm>
          <a:off x="12814300" y="13554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45" name="テキスト ボックス 644"/>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149196</xdr:rowOff>
    </xdr:from>
    <xdr:to>
      <xdr:col>85</xdr:col>
      <xdr:colOff>177800</xdr:colOff>
      <xdr:row>79</xdr:row>
      <xdr:rowOff>79346</xdr:rowOff>
    </xdr:to>
    <xdr:sp macro="" textlink="">
      <xdr:nvSpPr>
        <xdr:cNvPr id="651" name="楕円 650"/>
        <xdr:cNvSpPr/>
      </xdr:nvSpPr>
      <xdr:spPr>
        <a:xfrm>
          <a:off x="16268700" y="135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64123</xdr:rowOff>
    </xdr:from>
    <xdr:ext cx="469744" cy="259045"/>
    <xdr:sp macro="" textlink="">
      <xdr:nvSpPr>
        <xdr:cNvPr id="652" name="公債費該当値テキスト"/>
        <xdr:cNvSpPr txBox="1"/>
      </xdr:nvSpPr>
      <xdr:spPr>
        <a:xfrm>
          <a:off x="16370300" y="1343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145724</xdr:rowOff>
    </xdr:from>
    <xdr:to>
      <xdr:col>81</xdr:col>
      <xdr:colOff>101600</xdr:colOff>
      <xdr:row>79</xdr:row>
      <xdr:rowOff>75874</xdr:rowOff>
    </xdr:to>
    <xdr:sp macro="" textlink="">
      <xdr:nvSpPr>
        <xdr:cNvPr id="653" name="楕円 652"/>
        <xdr:cNvSpPr/>
      </xdr:nvSpPr>
      <xdr:spPr>
        <a:xfrm>
          <a:off x="15430500" y="13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67001</xdr:rowOff>
    </xdr:from>
    <xdr:ext cx="534377" cy="259045"/>
    <xdr:sp macro="" textlink="">
      <xdr:nvSpPr>
        <xdr:cNvPr id="654" name="テキスト ボックス 653"/>
        <xdr:cNvSpPr txBox="1"/>
      </xdr:nvSpPr>
      <xdr:spPr>
        <a:xfrm>
          <a:off x="15214111" y="13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138804</xdr:rowOff>
    </xdr:from>
    <xdr:to>
      <xdr:col>76</xdr:col>
      <xdr:colOff>165100</xdr:colOff>
      <xdr:row>79</xdr:row>
      <xdr:rowOff>68954</xdr:rowOff>
    </xdr:to>
    <xdr:sp macro="" textlink="">
      <xdr:nvSpPr>
        <xdr:cNvPr id="655" name="楕円 654"/>
        <xdr:cNvSpPr/>
      </xdr:nvSpPr>
      <xdr:spPr>
        <a:xfrm>
          <a:off x="14541500" y="135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60081</xdr:rowOff>
    </xdr:from>
    <xdr:ext cx="534377" cy="259045"/>
    <xdr:sp macro="" textlink="">
      <xdr:nvSpPr>
        <xdr:cNvPr id="656" name="テキスト ボックス 655"/>
        <xdr:cNvSpPr txBox="1"/>
      </xdr:nvSpPr>
      <xdr:spPr>
        <a:xfrm>
          <a:off x="14325111" y="136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132848</xdr:rowOff>
    </xdr:from>
    <xdr:to>
      <xdr:col>72</xdr:col>
      <xdr:colOff>38100</xdr:colOff>
      <xdr:row>79</xdr:row>
      <xdr:rowOff>62998</xdr:rowOff>
    </xdr:to>
    <xdr:sp macro="" textlink="">
      <xdr:nvSpPr>
        <xdr:cNvPr id="657" name="楕円 656"/>
        <xdr:cNvSpPr/>
      </xdr:nvSpPr>
      <xdr:spPr>
        <a:xfrm>
          <a:off x="13652500" y="13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54125</xdr:rowOff>
    </xdr:from>
    <xdr:ext cx="534377" cy="259045"/>
    <xdr:sp macro="" textlink="">
      <xdr:nvSpPr>
        <xdr:cNvPr id="658" name="テキスト ボックス 657"/>
        <xdr:cNvSpPr txBox="1"/>
      </xdr:nvSpPr>
      <xdr:spPr>
        <a:xfrm>
          <a:off x="13436111" y="135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130166</xdr:rowOff>
    </xdr:from>
    <xdr:to>
      <xdr:col>67</xdr:col>
      <xdr:colOff>101600</xdr:colOff>
      <xdr:row>79</xdr:row>
      <xdr:rowOff>60316</xdr:rowOff>
    </xdr:to>
    <xdr:sp macro="" textlink="">
      <xdr:nvSpPr>
        <xdr:cNvPr id="659" name="楕円 658"/>
        <xdr:cNvSpPr/>
      </xdr:nvSpPr>
      <xdr:spPr>
        <a:xfrm>
          <a:off x="127635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51443</xdr:rowOff>
    </xdr:from>
    <xdr:ext cx="534377" cy="259045"/>
    <xdr:sp macro="" textlink="">
      <xdr:nvSpPr>
        <xdr:cNvPr id="660" name="テキスト ボックス 659"/>
        <xdr:cNvSpPr txBox="1"/>
      </xdr:nvSpPr>
      <xdr:spPr>
        <a:xfrm>
          <a:off x="12547111" y="135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50504</xdr:rowOff>
    </xdr:from>
    <xdr:to>
      <xdr:col>85</xdr:col>
      <xdr:colOff>127000</xdr:colOff>
      <xdr:row>97</xdr:row>
      <xdr:rowOff>121841</xdr:rowOff>
    </xdr:to>
    <xdr:cxnSp macro="">
      <xdr:nvCxnSpPr>
        <xdr:cNvPr id="687" name="直線コネクタ 686"/>
        <xdr:cNvCxnSpPr/>
      </xdr:nvCxnSpPr>
      <xdr:spPr>
        <a:xfrm>
          <a:off x="15481300" y="16681154"/>
          <a:ext cx="838200" cy="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6561</xdr:rowOff>
    </xdr:from>
    <xdr:to>
      <xdr:col>81</xdr:col>
      <xdr:colOff>50800</xdr:colOff>
      <xdr:row>97</xdr:row>
      <xdr:rowOff>50504</xdr:rowOff>
    </xdr:to>
    <xdr:cxnSp macro="">
      <xdr:nvCxnSpPr>
        <xdr:cNvPr id="690" name="直線コネクタ 689"/>
        <xdr:cNvCxnSpPr/>
      </xdr:nvCxnSpPr>
      <xdr:spPr>
        <a:xfrm>
          <a:off x="14592300" y="16637211"/>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6561</xdr:rowOff>
    </xdr:from>
    <xdr:to>
      <xdr:col>76</xdr:col>
      <xdr:colOff>114300</xdr:colOff>
      <xdr:row>97</xdr:row>
      <xdr:rowOff>128481</xdr:rowOff>
    </xdr:to>
    <xdr:cxnSp macro="">
      <xdr:nvCxnSpPr>
        <xdr:cNvPr id="693" name="直線コネクタ 692"/>
        <xdr:cNvCxnSpPr/>
      </xdr:nvCxnSpPr>
      <xdr:spPr>
        <a:xfrm flipV="1">
          <a:off x="13703300" y="1663721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128481</xdr:rowOff>
    </xdr:from>
    <xdr:to>
      <xdr:col>71</xdr:col>
      <xdr:colOff>177800</xdr:colOff>
      <xdr:row>98</xdr:row>
      <xdr:rowOff>54263</xdr:rowOff>
    </xdr:to>
    <xdr:cxnSp macro="">
      <xdr:nvCxnSpPr>
        <xdr:cNvPr id="696" name="直線コネクタ 695"/>
        <xdr:cNvCxnSpPr/>
      </xdr:nvCxnSpPr>
      <xdr:spPr>
        <a:xfrm flipV="1">
          <a:off x="12814300" y="16759131"/>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105294</xdr:rowOff>
    </xdr:from>
    <xdr:ext cx="599010" cy="259045"/>
    <xdr:sp macro="" textlink="">
      <xdr:nvSpPr>
        <xdr:cNvPr id="700" name="テキスト ボックス 699"/>
        <xdr:cNvSpPr txBox="1"/>
      </xdr:nvSpPr>
      <xdr:spPr>
        <a:xfrm>
          <a:off x="12514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71041</xdr:rowOff>
    </xdr:from>
    <xdr:to>
      <xdr:col>85</xdr:col>
      <xdr:colOff>177800</xdr:colOff>
      <xdr:row>98</xdr:row>
      <xdr:rowOff>1191</xdr:rowOff>
    </xdr:to>
    <xdr:sp macro="" textlink="">
      <xdr:nvSpPr>
        <xdr:cNvPr id="706" name="楕円 705"/>
        <xdr:cNvSpPr/>
      </xdr:nvSpPr>
      <xdr:spPr>
        <a:xfrm>
          <a:off x="16268700" y="167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93918</xdr:rowOff>
    </xdr:from>
    <xdr:ext cx="599010" cy="259045"/>
    <xdr:sp macro="" textlink="">
      <xdr:nvSpPr>
        <xdr:cNvPr id="707" name="積立金該当値テキスト"/>
        <xdr:cNvSpPr txBox="1"/>
      </xdr:nvSpPr>
      <xdr:spPr>
        <a:xfrm>
          <a:off x="16370300" y="1655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171154</xdr:rowOff>
    </xdr:from>
    <xdr:to>
      <xdr:col>81</xdr:col>
      <xdr:colOff>101600</xdr:colOff>
      <xdr:row>97</xdr:row>
      <xdr:rowOff>101304</xdr:rowOff>
    </xdr:to>
    <xdr:sp macro="" textlink="">
      <xdr:nvSpPr>
        <xdr:cNvPr id="708" name="楕円 707"/>
        <xdr:cNvSpPr/>
      </xdr:nvSpPr>
      <xdr:spPr>
        <a:xfrm>
          <a:off x="15430500" y="166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117831</xdr:rowOff>
    </xdr:from>
    <xdr:ext cx="599010" cy="259045"/>
    <xdr:sp macro="" textlink="">
      <xdr:nvSpPr>
        <xdr:cNvPr id="709" name="テキスト ボックス 708"/>
        <xdr:cNvSpPr txBox="1"/>
      </xdr:nvSpPr>
      <xdr:spPr>
        <a:xfrm>
          <a:off x="15181795" y="1640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127211</xdr:rowOff>
    </xdr:from>
    <xdr:to>
      <xdr:col>76</xdr:col>
      <xdr:colOff>165100</xdr:colOff>
      <xdr:row>97</xdr:row>
      <xdr:rowOff>57361</xdr:rowOff>
    </xdr:to>
    <xdr:sp macro="" textlink="">
      <xdr:nvSpPr>
        <xdr:cNvPr id="710" name="楕円 709"/>
        <xdr:cNvSpPr/>
      </xdr:nvSpPr>
      <xdr:spPr>
        <a:xfrm>
          <a:off x="14541500" y="165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73888</xdr:rowOff>
    </xdr:from>
    <xdr:ext cx="599010" cy="259045"/>
    <xdr:sp macro="" textlink="">
      <xdr:nvSpPr>
        <xdr:cNvPr id="711" name="テキスト ボックス 710"/>
        <xdr:cNvSpPr txBox="1"/>
      </xdr:nvSpPr>
      <xdr:spPr>
        <a:xfrm>
          <a:off x="14292795" y="1636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77681</xdr:rowOff>
    </xdr:from>
    <xdr:to>
      <xdr:col>72</xdr:col>
      <xdr:colOff>38100</xdr:colOff>
      <xdr:row>98</xdr:row>
      <xdr:rowOff>7831</xdr:rowOff>
    </xdr:to>
    <xdr:sp macro="" textlink="">
      <xdr:nvSpPr>
        <xdr:cNvPr id="712" name="楕円 711"/>
        <xdr:cNvSpPr/>
      </xdr:nvSpPr>
      <xdr:spPr>
        <a:xfrm>
          <a:off x="13652500" y="167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24358</xdr:rowOff>
    </xdr:from>
    <xdr:ext cx="599010" cy="259045"/>
    <xdr:sp macro="" textlink="">
      <xdr:nvSpPr>
        <xdr:cNvPr id="713" name="テキスト ボックス 712"/>
        <xdr:cNvSpPr txBox="1"/>
      </xdr:nvSpPr>
      <xdr:spPr>
        <a:xfrm>
          <a:off x="13403795" y="164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3463</xdr:rowOff>
    </xdr:from>
    <xdr:to>
      <xdr:col>67</xdr:col>
      <xdr:colOff>101600</xdr:colOff>
      <xdr:row>98</xdr:row>
      <xdr:rowOff>105063</xdr:rowOff>
    </xdr:to>
    <xdr:sp macro="" textlink="">
      <xdr:nvSpPr>
        <xdr:cNvPr id="714" name="楕円 713"/>
        <xdr:cNvSpPr/>
      </xdr:nvSpPr>
      <xdr:spPr>
        <a:xfrm>
          <a:off x="12763500" y="168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121590</xdr:rowOff>
    </xdr:from>
    <xdr:ext cx="599010" cy="259045"/>
    <xdr:sp macro="" textlink="">
      <xdr:nvSpPr>
        <xdr:cNvPr id="715" name="テキスト ボックス 714"/>
        <xdr:cNvSpPr txBox="1"/>
      </xdr:nvSpPr>
      <xdr:spPr>
        <a:xfrm>
          <a:off x="12514795" y="1658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145853</xdr:rowOff>
    </xdr:from>
    <xdr:to>
      <xdr:col>107</xdr:col>
      <xdr:colOff>50800</xdr:colOff>
      <xdr:row>39</xdr:row>
      <xdr:rowOff>44450</xdr:rowOff>
    </xdr:to>
    <xdr:cxnSp macro="">
      <xdr:nvCxnSpPr>
        <xdr:cNvPr id="750" name="直線コネクタ 749"/>
        <xdr:cNvCxnSpPr/>
      </xdr:nvCxnSpPr>
      <xdr:spPr>
        <a:xfrm>
          <a:off x="19545300" y="6660953"/>
          <a:ext cx="889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145853</xdr:rowOff>
    </xdr:from>
    <xdr:to>
      <xdr:col>102</xdr:col>
      <xdr:colOff>114300</xdr:colOff>
      <xdr:row>39</xdr:row>
      <xdr:rowOff>43079</xdr:rowOff>
    </xdr:to>
    <xdr:cxnSp macro="">
      <xdr:nvCxnSpPr>
        <xdr:cNvPr id="753" name="直線コネクタ 752"/>
        <xdr:cNvCxnSpPr/>
      </xdr:nvCxnSpPr>
      <xdr:spPr>
        <a:xfrm flipV="1">
          <a:off x="18656300" y="6660953"/>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57" name="テキスト ボックス 756"/>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95053</xdr:rowOff>
    </xdr:from>
    <xdr:to>
      <xdr:col>102</xdr:col>
      <xdr:colOff>165100</xdr:colOff>
      <xdr:row>39</xdr:row>
      <xdr:rowOff>25203</xdr:rowOff>
    </xdr:to>
    <xdr:sp macro="" textlink="">
      <xdr:nvSpPr>
        <xdr:cNvPr id="769" name="楕円 768"/>
        <xdr:cNvSpPr/>
      </xdr:nvSpPr>
      <xdr:spPr>
        <a:xfrm>
          <a:off x="19494500" y="66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41730</xdr:rowOff>
    </xdr:from>
    <xdr:ext cx="469744" cy="259045"/>
    <xdr:sp macro="" textlink="">
      <xdr:nvSpPr>
        <xdr:cNvPr id="770" name="テキスト ボックス 769"/>
        <xdr:cNvSpPr txBox="1"/>
      </xdr:nvSpPr>
      <xdr:spPr>
        <a:xfrm>
          <a:off x="19310428" y="63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163729</xdr:rowOff>
    </xdr:from>
    <xdr:to>
      <xdr:col>98</xdr:col>
      <xdr:colOff>38100</xdr:colOff>
      <xdr:row>39</xdr:row>
      <xdr:rowOff>93879</xdr:rowOff>
    </xdr:to>
    <xdr:sp macro="" textlink="">
      <xdr:nvSpPr>
        <xdr:cNvPr id="771" name="楕円 770"/>
        <xdr:cNvSpPr/>
      </xdr:nvSpPr>
      <xdr:spPr>
        <a:xfrm>
          <a:off x="18605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85006</xdr:rowOff>
    </xdr:from>
    <xdr:ext cx="313932" cy="259045"/>
    <xdr:sp macro="" textlink="">
      <xdr:nvSpPr>
        <xdr:cNvPr id="772" name="テキスト ボックス 771"/>
        <xdr:cNvSpPr txBox="1"/>
      </xdr:nvSpPr>
      <xdr:spPr>
        <a:xfrm>
          <a:off x="18499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93180</xdr:rowOff>
    </xdr:from>
    <xdr:to>
      <xdr:col>116</xdr:col>
      <xdr:colOff>63500</xdr:colOff>
      <xdr:row>58</xdr:row>
      <xdr:rowOff>93523</xdr:rowOff>
    </xdr:to>
    <xdr:cxnSp macro="">
      <xdr:nvCxnSpPr>
        <xdr:cNvPr id="801" name="直線コネクタ 800"/>
        <xdr:cNvCxnSpPr/>
      </xdr:nvCxnSpPr>
      <xdr:spPr>
        <a:xfrm flipV="1">
          <a:off x="21323300" y="1003728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93523</xdr:rowOff>
    </xdr:from>
    <xdr:to>
      <xdr:col>111</xdr:col>
      <xdr:colOff>177800</xdr:colOff>
      <xdr:row>58</xdr:row>
      <xdr:rowOff>98095</xdr:rowOff>
    </xdr:to>
    <xdr:cxnSp macro="">
      <xdr:nvCxnSpPr>
        <xdr:cNvPr id="804" name="直線コネクタ 803"/>
        <xdr:cNvCxnSpPr/>
      </xdr:nvCxnSpPr>
      <xdr:spPr>
        <a:xfrm flipV="1">
          <a:off x="20434300" y="100376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87008</xdr:rowOff>
    </xdr:from>
    <xdr:to>
      <xdr:col>107</xdr:col>
      <xdr:colOff>50800</xdr:colOff>
      <xdr:row>58</xdr:row>
      <xdr:rowOff>98095</xdr:rowOff>
    </xdr:to>
    <xdr:cxnSp macro="">
      <xdr:nvCxnSpPr>
        <xdr:cNvPr id="807" name="直線コネクタ 806"/>
        <xdr:cNvCxnSpPr/>
      </xdr:nvCxnSpPr>
      <xdr:spPr>
        <a:xfrm>
          <a:off x="19545300" y="1003110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87008</xdr:rowOff>
    </xdr:from>
    <xdr:to>
      <xdr:col>102</xdr:col>
      <xdr:colOff>114300</xdr:colOff>
      <xdr:row>58</xdr:row>
      <xdr:rowOff>89503</xdr:rowOff>
    </xdr:to>
    <xdr:cxnSp macro="">
      <xdr:nvCxnSpPr>
        <xdr:cNvPr id="810" name="直線コネクタ 809"/>
        <xdr:cNvCxnSpPr/>
      </xdr:nvCxnSpPr>
      <xdr:spPr>
        <a:xfrm flipV="1">
          <a:off x="18656300" y="10031108"/>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152728</xdr:rowOff>
    </xdr:from>
    <xdr:ext cx="469744" cy="259045"/>
    <xdr:sp macro="" textlink="">
      <xdr:nvSpPr>
        <xdr:cNvPr id="814" name="テキスト ボックス 813"/>
        <xdr:cNvSpPr txBox="1"/>
      </xdr:nvSpPr>
      <xdr:spPr>
        <a:xfrm>
          <a:off x="18421428" y="10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42380</xdr:rowOff>
    </xdr:from>
    <xdr:to>
      <xdr:col>116</xdr:col>
      <xdr:colOff>114300</xdr:colOff>
      <xdr:row>58</xdr:row>
      <xdr:rowOff>143980</xdr:rowOff>
    </xdr:to>
    <xdr:sp macro="" textlink="">
      <xdr:nvSpPr>
        <xdr:cNvPr id="820" name="楕円 819"/>
        <xdr:cNvSpPr/>
      </xdr:nvSpPr>
      <xdr:spPr>
        <a:xfrm>
          <a:off x="221107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162768</xdr:rowOff>
    </xdr:from>
    <xdr:ext cx="469744" cy="259045"/>
    <xdr:sp macro="" textlink="">
      <xdr:nvSpPr>
        <xdr:cNvPr id="821" name="貸付金該当値テキスト"/>
        <xdr:cNvSpPr txBox="1"/>
      </xdr:nvSpPr>
      <xdr:spPr>
        <a:xfrm>
          <a:off x="22212300" y="99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42723</xdr:rowOff>
    </xdr:from>
    <xdr:to>
      <xdr:col>112</xdr:col>
      <xdr:colOff>38100</xdr:colOff>
      <xdr:row>58</xdr:row>
      <xdr:rowOff>144323</xdr:rowOff>
    </xdr:to>
    <xdr:sp macro="" textlink="">
      <xdr:nvSpPr>
        <xdr:cNvPr id="822" name="楕円 821"/>
        <xdr:cNvSpPr/>
      </xdr:nvSpPr>
      <xdr:spPr>
        <a:xfrm>
          <a:off x="21272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135450</xdr:rowOff>
    </xdr:from>
    <xdr:ext cx="469744" cy="259045"/>
    <xdr:sp macro="" textlink="">
      <xdr:nvSpPr>
        <xdr:cNvPr id="823" name="テキスト ボックス 822"/>
        <xdr:cNvSpPr txBox="1"/>
      </xdr:nvSpPr>
      <xdr:spPr>
        <a:xfrm>
          <a:off x="21088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47295</xdr:rowOff>
    </xdr:from>
    <xdr:to>
      <xdr:col>107</xdr:col>
      <xdr:colOff>101600</xdr:colOff>
      <xdr:row>58</xdr:row>
      <xdr:rowOff>148895</xdr:rowOff>
    </xdr:to>
    <xdr:sp macro="" textlink="">
      <xdr:nvSpPr>
        <xdr:cNvPr id="824" name="楕円 823"/>
        <xdr:cNvSpPr/>
      </xdr:nvSpPr>
      <xdr:spPr>
        <a:xfrm>
          <a:off x="20383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140022</xdr:rowOff>
    </xdr:from>
    <xdr:ext cx="469744" cy="259045"/>
    <xdr:sp macro="" textlink="">
      <xdr:nvSpPr>
        <xdr:cNvPr id="825" name="テキスト ボックス 824"/>
        <xdr:cNvSpPr txBox="1"/>
      </xdr:nvSpPr>
      <xdr:spPr>
        <a:xfrm>
          <a:off x="20199428" y="100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36208</xdr:rowOff>
    </xdr:from>
    <xdr:to>
      <xdr:col>102</xdr:col>
      <xdr:colOff>165100</xdr:colOff>
      <xdr:row>58</xdr:row>
      <xdr:rowOff>137808</xdr:rowOff>
    </xdr:to>
    <xdr:sp macro="" textlink="">
      <xdr:nvSpPr>
        <xdr:cNvPr id="826" name="楕円 825"/>
        <xdr:cNvSpPr/>
      </xdr:nvSpPr>
      <xdr:spPr>
        <a:xfrm>
          <a:off x="19494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128935</xdr:rowOff>
    </xdr:from>
    <xdr:ext cx="469744" cy="259045"/>
    <xdr:sp macro="" textlink="">
      <xdr:nvSpPr>
        <xdr:cNvPr id="827" name="テキスト ボックス 826"/>
        <xdr:cNvSpPr txBox="1"/>
      </xdr:nvSpPr>
      <xdr:spPr>
        <a:xfrm>
          <a:off x="19310428" y="100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38703</xdr:rowOff>
    </xdr:from>
    <xdr:to>
      <xdr:col>98</xdr:col>
      <xdr:colOff>38100</xdr:colOff>
      <xdr:row>58</xdr:row>
      <xdr:rowOff>140303</xdr:rowOff>
    </xdr:to>
    <xdr:sp macro="" textlink="">
      <xdr:nvSpPr>
        <xdr:cNvPr id="828" name="楕円 827"/>
        <xdr:cNvSpPr/>
      </xdr:nvSpPr>
      <xdr:spPr>
        <a:xfrm>
          <a:off x="18605500" y="99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156830</xdr:rowOff>
    </xdr:from>
    <xdr:ext cx="469744" cy="259045"/>
    <xdr:sp macro="" textlink="">
      <xdr:nvSpPr>
        <xdr:cNvPr id="829" name="テキスト ボックス 828"/>
        <xdr:cNvSpPr txBox="1"/>
      </xdr:nvSpPr>
      <xdr:spPr>
        <a:xfrm>
          <a:off x="18421428" y="97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159877</xdr:rowOff>
    </xdr:from>
    <xdr:to>
      <xdr:col>116</xdr:col>
      <xdr:colOff>63500</xdr:colOff>
      <xdr:row>77</xdr:row>
      <xdr:rowOff>21068</xdr:rowOff>
    </xdr:to>
    <xdr:cxnSp macro="">
      <xdr:nvCxnSpPr>
        <xdr:cNvPr id="858" name="直線コネクタ 857"/>
        <xdr:cNvCxnSpPr/>
      </xdr:nvCxnSpPr>
      <xdr:spPr>
        <a:xfrm flipV="1">
          <a:off x="21323300" y="13190077"/>
          <a:ext cx="8382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21068</xdr:rowOff>
    </xdr:from>
    <xdr:to>
      <xdr:col>111</xdr:col>
      <xdr:colOff>177800</xdr:colOff>
      <xdr:row>77</xdr:row>
      <xdr:rowOff>21118</xdr:rowOff>
    </xdr:to>
    <xdr:cxnSp macro="">
      <xdr:nvCxnSpPr>
        <xdr:cNvPr id="861" name="直線コネクタ 860"/>
        <xdr:cNvCxnSpPr/>
      </xdr:nvCxnSpPr>
      <xdr:spPr>
        <a:xfrm flipV="1">
          <a:off x="20434300" y="1322271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43517</xdr:rowOff>
    </xdr:from>
    <xdr:to>
      <xdr:col>107</xdr:col>
      <xdr:colOff>50800</xdr:colOff>
      <xdr:row>77</xdr:row>
      <xdr:rowOff>21118</xdr:rowOff>
    </xdr:to>
    <xdr:cxnSp macro="">
      <xdr:nvCxnSpPr>
        <xdr:cNvPr id="864" name="直線コネクタ 863"/>
        <xdr:cNvCxnSpPr/>
      </xdr:nvCxnSpPr>
      <xdr:spPr>
        <a:xfrm>
          <a:off x="19545300" y="13073717"/>
          <a:ext cx="889000" cy="1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97737</xdr:rowOff>
    </xdr:from>
    <xdr:to>
      <xdr:col>102</xdr:col>
      <xdr:colOff>114300</xdr:colOff>
      <xdr:row>76</xdr:row>
      <xdr:rowOff>43517</xdr:rowOff>
    </xdr:to>
    <xdr:cxnSp macro="">
      <xdr:nvCxnSpPr>
        <xdr:cNvPr id="867" name="直線コネクタ 866"/>
        <xdr:cNvCxnSpPr/>
      </xdr:nvCxnSpPr>
      <xdr:spPr>
        <a:xfrm>
          <a:off x="18656300" y="12956487"/>
          <a:ext cx="889000" cy="1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154461</xdr:rowOff>
    </xdr:from>
    <xdr:ext cx="599010" cy="259045"/>
    <xdr:sp macro="" textlink="">
      <xdr:nvSpPr>
        <xdr:cNvPr id="871" name="テキスト ボックス 870"/>
        <xdr:cNvSpPr txBox="1"/>
      </xdr:nvSpPr>
      <xdr:spPr>
        <a:xfrm>
          <a:off x="18356795" y="131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109077</xdr:rowOff>
    </xdr:from>
    <xdr:to>
      <xdr:col>116</xdr:col>
      <xdr:colOff>114300</xdr:colOff>
      <xdr:row>77</xdr:row>
      <xdr:rowOff>39227</xdr:rowOff>
    </xdr:to>
    <xdr:sp macro="" textlink="">
      <xdr:nvSpPr>
        <xdr:cNvPr id="877" name="楕円 876"/>
        <xdr:cNvSpPr/>
      </xdr:nvSpPr>
      <xdr:spPr>
        <a:xfrm>
          <a:off x="22110700" y="131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87504</xdr:rowOff>
    </xdr:from>
    <xdr:ext cx="599010" cy="259045"/>
    <xdr:sp macro="" textlink="">
      <xdr:nvSpPr>
        <xdr:cNvPr id="878" name="繰出金該当値テキスト"/>
        <xdr:cNvSpPr txBox="1"/>
      </xdr:nvSpPr>
      <xdr:spPr>
        <a:xfrm>
          <a:off x="22212300" y="1311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141718</xdr:rowOff>
    </xdr:from>
    <xdr:to>
      <xdr:col>112</xdr:col>
      <xdr:colOff>38100</xdr:colOff>
      <xdr:row>77</xdr:row>
      <xdr:rowOff>71868</xdr:rowOff>
    </xdr:to>
    <xdr:sp macro="" textlink="">
      <xdr:nvSpPr>
        <xdr:cNvPr id="879" name="楕円 878"/>
        <xdr:cNvSpPr/>
      </xdr:nvSpPr>
      <xdr:spPr>
        <a:xfrm>
          <a:off x="21272500" y="131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62995</xdr:rowOff>
    </xdr:from>
    <xdr:ext cx="534377" cy="259045"/>
    <xdr:sp macro="" textlink="">
      <xdr:nvSpPr>
        <xdr:cNvPr id="880" name="テキスト ボックス 879"/>
        <xdr:cNvSpPr txBox="1"/>
      </xdr:nvSpPr>
      <xdr:spPr>
        <a:xfrm>
          <a:off x="21056111" y="132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141768</xdr:rowOff>
    </xdr:from>
    <xdr:to>
      <xdr:col>107</xdr:col>
      <xdr:colOff>101600</xdr:colOff>
      <xdr:row>77</xdr:row>
      <xdr:rowOff>71918</xdr:rowOff>
    </xdr:to>
    <xdr:sp macro="" textlink="">
      <xdr:nvSpPr>
        <xdr:cNvPr id="881" name="楕円 880"/>
        <xdr:cNvSpPr/>
      </xdr:nvSpPr>
      <xdr:spPr>
        <a:xfrm>
          <a:off x="20383500" y="13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63045</xdr:rowOff>
    </xdr:from>
    <xdr:ext cx="534377" cy="259045"/>
    <xdr:sp macro="" textlink="">
      <xdr:nvSpPr>
        <xdr:cNvPr id="882" name="テキスト ボックス 881"/>
        <xdr:cNvSpPr txBox="1"/>
      </xdr:nvSpPr>
      <xdr:spPr>
        <a:xfrm>
          <a:off x="20167111"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164167</xdr:rowOff>
    </xdr:from>
    <xdr:to>
      <xdr:col>102</xdr:col>
      <xdr:colOff>165100</xdr:colOff>
      <xdr:row>76</xdr:row>
      <xdr:rowOff>94317</xdr:rowOff>
    </xdr:to>
    <xdr:sp macro="" textlink="">
      <xdr:nvSpPr>
        <xdr:cNvPr id="883" name="楕円 882"/>
        <xdr:cNvSpPr/>
      </xdr:nvSpPr>
      <xdr:spPr>
        <a:xfrm>
          <a:off x="19494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110844</xdr:rowOff>
    </xdr:from>
    <xdr:ext cx="599010" cy="259045"/>
    <xdr:sp macro="" textlink="">
      <xdr:nvSpPr>
        <xdr:cNvPr id="884" name="テキスト ボックス 883"/>
        <xdr:cNvSpPr txBox="1"/>
      </xdr:nvSpPr>
      <xdr:spPr>
        <a:xfrm>
          <a:off x="19245795" y="127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46937</xdr:rowOff>
    </xdr:from>
    <xdr:to>
      <xdr:col>98</xdr:col>
      <xdr:colOff>38100</xdr:colOff>
      <xdr:row>75</xdr:row>
      <xdr:rowOff>148537</xdr:rowOff>
    </xdr:to>
    <xdr:sp macro="" textlink="">
      <xdr:nvSpPr>
        <xdr:cNvPr id="885" name="楕円 884"/>
        <xdr:cNvSpPr/>
      </xdr:nvSpPr>
      <xdr:spPr>
        <a:xfrm>
          <a:off x="18605500" y="129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165064</xdr:rowOff>
    </xdr:from>
    <xdr:ext cx="599010" cy="259045"/>
    <xdr:sp macro="" textlink="">
      <xdr:nvSpPr>
        <xdr:cNvPr id="886" name="テキスト ボックス 885"/>
        <xdr:cNvSpPr txBox="1"/>
      </xdr:nvSpPr>
      <xdr:spPr>
        <a:xfrm>
          <a:off x="18356795" y="1268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人件費は</a:t>
          </a:r>
          <a:r>
            <a:rPr kumimoji="1" lang="ja-JP" altLang="en-US" sz="1100">
              <a:solidFill>
                <a:schemeClr val="dk1"/>
              </a:solidFill>
              <a:effectLst/>
              <a:latin typeface="ＭＳ Ｐゴシック" pitchFamily="50" charset="-128"/>
              <a:ea typeface="ＭＳ Ｐゴシック" pitchFamily="50" charset="-128"/>
              <a:cs typeface="+mn-cs"/>
            </a:rPr>
            <a:t>前年度より減少したものの、人口減少により、住民一人当たりコストは</a:t>
          </a:r>
          <a:r>
            <a:rPr kumimoji="1" lang="en-US" altLang="ja-JP" sz="1100">
              <a:solidFill>
                <a:schemeClr val="dk1"/>
              </a:solidFill>
              <a:effectLst/>
              <a:latin typeface="ＭＳ Ｐゴシック" pitchFamily="50" charset="-128"/>
              <a:ea typeface="ＭＳ Ｐゴシック" pitchFamily="50" charset="-128"/>
              <a:cs typeface="+mn-cs"/>
            </a:rPr>
            <a:t>1,878</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増加した。また、</a:t>
          </a:r>
          <a:r>
            <a:rPr kumimoji="1" lang="ja-JP" altLang="ja-JP" sz="1100">
              <a:solidFill>
                <a:schemeClr val="dk1"/>
              </a:solidFill>
              <a:effectLst/>
              <a:latin typeface="ＭＳ Ｐゴシック" pitchFamily="50" charset="-128"/>
              <a:ea typeface="ＭＳ Ｐゴシック" pitchFamily="50" charset="-128"/>
              <a:cs typeface="+mn-cs"/>
            </a:rPr>
            <a:t>類似団体平均</a:t>
          </a:r>
          <a:r>
            <a:rPr kumimoji="1" lang="ja-JP" altLang="en-US" sz="1100">
              <a:solidFill>
                <a:schemeClr val="dk1"/>
              </a:solidFill>
              <a:effectLst/>
              <a:latin typeface="ＭＳ Ｐゴシック" pitchFamily="50" charset="-128"/>
              <a:ea typeface="ＭＳ Ｐゴシック" pitchFamily="50" charset="-128"/>
              <a:cs typeface="+mn-cs"/>
            </a:rPr>
            <a:t>については</a:t>
          </a:r>
          <a:r>
            <a:rPr kumimoji="1" lang="en-US" altLang="ja-JP" sz="1100">
              <a:solidFill>
                <a:schemeClr val="dk1"/>
              </a:solidFill>
              <a:effectLst/>
              <a:latin typeface="ＭＳ Ｐゴシック" pitchFamily="50" charset="-128"/>
              <a:ea typeface="ＭＳ Ｐゴシック" pitchFamily="50" charset="-128"/>
              <a:cs typeface="+mn-cs"/>
            </a:rPr>
            <a:t>96,844</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物件費は</a:t>
          </a:r>
          <a:r>
            <a:rPr kumimoji="1" lang="ja-JP" altLang="en-US" sz="1100">
              <a:solidFill>
                <a:schemeClr val="dk1"/>
              </a:solidFill>
              <a:effectLst/>
              <a:latin typeface="ＭＳ Ｐゴシック" pitchFamily="50" charset="-128"/>
              <a:ea typeface="ＭＳ Ｐゴシック" pitchFamily="50" charset="-128"/>
              <a:cs typeface="+mn-cs"/>
            </a:rPr>
            <a:t>アーカイブ施設等の新規施設に係る委託費等により物件費が増加したことで、住民一人当たりコストが</a:t>
          </a:r>
          <a:r>
            <a:rPr kumimoji="1" lang="en-US" altLang="ja-JP" sz="1100">
              <a:solidFill>
                <a:schemeClr val="dk1"/>
              </a:solidFill>
              <a:effectLst/>
              <a:latin typeface="ＭＳ Ｐゴシック" pitchFamily="50" charset="-128"/>
              <a:ea typeface="ＭＳ Ｐゴシック" pitchFamily="50" charset="-128"/>
              <a:cs typeface="+mn-cs"/>
            </a:rPr>
            <a:t>13,466</a:t>
          </a:r>
          <a:r>
            <a:rPr kumimoji="1" lang="ja-JP" altLang="en-US" sz="1100">
              <a:solidFill>
                <a:schemeClr val="dk1"/>
              </a:solidFill>
              <a:effectLst/>
              <a:latin typeface="ＭＳ Ｐゴシック" pitchFamily="50" charset="-128"/>
              <a:ea typeface="ＭＳ Ｐゴシック" pitchFamily="50" charset="-128"/>
              <a:cs typeface="+mn-cs"/>
            </a:rPr>
            <a:t>円増加した</a:t>
          </a:r>
          <a:r>
            <a:rPr kumimoji="1" lang="ja-JP" altLang="ja-JP" sz="1100">
              <a:solidFill>
                <a:schemeClr val="dk1"/>
              </a:solidFill>
              <a:effectLst/>
              <a:latin typeface="ＭＳ Ｐゴシック" pitchFamily="50" charset="-128"/>
              <a:ea typeface="ＭＳ Ｐゴシック" pitchFamily="50" charset="-128"/>
              <a:cs typeface="+mn-cs"/>
            </a:rPr>
            <a:t>。また、類似団体平均を</a:t>
          </a:r>
          <a:r>
            <a:rPr kumimoji="1" lang="en-US" altLang="ja-JP" sz="1100">
              <a:solidFill>
                <a:schemeClr val="dk1"/>
              </a:solidFill>
              <a:effectLst/>
              <a:latin typeface="ＭＳ Ｐゴシック" pitchFamily="50" charset="-128"/>
              <a:ea typeface="ＭＳ Ｐゴシック" pitchFamily="50" charset="-128"/>
              <a:cs typeface="+mn-cs"/>
            </a:rPr>
            <a:t>38,037</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補助費等</a:t>
          </a:r>
          <a:r>
            <a:rPr kumimoji="1" lang="ja-JP" altLang="ja-JP" sz="1100">
              <a:solidFill>
                <a:schemeClr val="dk1"/>
              </a:solidFill>
              <a:effectLst/>
              <a:latin typeface="+mn-lt"/>
              <a:ea typeface="+mn-ea"/>
              <a:cs typeface="+mn-cs"/>
            </a:rPr>
            <a:t>住民一人当たりコスト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国庫支出金等返還金</a:t>
          </a:r>
          <a:r>
            <a:rPr kumimoji="1" lang="ja-JP" altLang="en-US" sz="1100">
              <a:solidFill>
                <a:schemeClr val="dk1"/>
              </a:solidFill>
              <a:effectLst/>
              <a:latin typeface="ＭＳ Ｐゴシック" pitchFamily="50" charset="-128"/>
              <a:ea typeface="ＭＳ Ｐゴシック" pitchFamily="50" charset="-128"/>
              <a:cs typeface="+mn-cs"/>
            </a:rPr>
            <a:t>等の減などに</a:t>
          </a:r>
          <a:r>
            <a:rPr kumimoji="1" lang="ja-JP" altLang="ja-JP" sz="1100">
              <a:solidFill>
                <a:schemeClr val="dk1"/>
              </a:solidFill>
              <a:effectLst/>
              <a:latin typeface="ＭＳ Ｐゴシック" pitchFamily="50" charset="-128"/>
              <a:ea typeface="ＭＳ Ｐゴシック" pitchFamily="50" charset="-128"/>
              <a:cs typeface="+mn-cs"/>
            </a:rPr>
            <a:t>伴い</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47,819</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減少した</a:t>
          </a:r>
          <a:r>
            <a:rPr kumimoji="1" lang="ja-JP" altLang="ja-JP" sz="1100">
              <a:solidFill>
                <a:schemeClr val="dk1"/>
              </a:solidFill>
              <a:effectLst/>
              <a:latin typeface="ＭＳ Ｐゴシック" pitchFamily="50" charset="-128"/>
              <a:ea typeface="ＭＳ Ｐゴシック" pitchFamily="50" charset="-128"/>
              <a:cs typeface="+mn-cs"/>
            </a:rPr>
            <a:t>。また、類似団体平均を</a:t>
          </a:r>
          <a:r>
            <a:rPr kumimoji="1" lang="en-US" altLang="ja-JP" sz="1100">
              <a:solidFill>
                <a:schemeClr val="dk1"/>
              </a:solidFill>
              <a:effectLst/>
              <a:latin typeface="ＭＳ Ｐゴシック" pitchFamily="50" charset="-128"/>
              <a:ea typeface="ＭＳ Ｐゴシック" pitchFamily="50" charset="-128"/>
              <a:cs typeface="+mn-cs"/>
            </a:rPr>
            <a:t>57,038</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下</a:t>
          </a:r>
          <a:r>
            <a:rPr kumimoji="1" lang="ja-JP" altLang="ja-JP" sz="1100">
              <a:solidFill>
                <a:schemeClr val="dk1"/>
              </a:solidFill>
              <a:effectLst/>
              <a:latin typeface="ＭＳ Ｐゴシック" pitchFamily="50" charset="-128"/>
              <a:ea typeface="ＭＳ Ｐゴシック" pitchFamily="50" charset="-128"/>
              <a:cs typeface="+mn-cs"/>
            </a:rPr>
            <a:t>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普通建設事業</a:t>
          </a:r>
          <a:r>
            <a:rPr kumimoji="1" lang="ja-JP" altLang="en-US" sz="1100">
              <a:solidFill>
                <a:schemeClr val="dk1"/>
              </a:solidFill>
              <a:effectLst/>
              <a:latin typeface="ＭＳ Ｐゴシック" pitchFamily="50" charset="-128"/>
              <a:ea typeface="ＭＳ Ｐゴシック" pitchFamily="50" charset="-128"/>
              <a:cs typeface="+mn-cs"/>
            </a:rPr>
            <a:t>費</a:t>
          </a:r>
          <a:r>
            <a:rPr kumimoji="1" lang="ja-JP" altLang="ja-JP" sz="1100">
              <a:solidFill>
                <a:schemeClr val="dk1"/>
              </a:solidFill>
              <a:effectLst/>
              <a:latin typeface="ＭＳ Ｐゴシック" pitchFamily="50" charset="-128"/>
              <a:ea typeface="ＭＳ Ｐゴシック" pitchFamily="50" charset="-128"/>
              <a:cs typeface="+mn-cs"/>
            </a:rPr>
            <a:t>（新規整備）</a:t>
          </a:r>
          <a:r>
            <a:rPr kumimoji="1" lang="ja-JP" altLang="en-US" sz="1100">
              <a:solidFill>
                <a:schemeClr val="dk1"/>
              </a:solidFill>
              <a:effectLst/>
              <a:latin typeface="ＭＳ Ｐゴシック" pitchFamily="50" charset="-128"/>
              <a:ea typeface="ＭＳ Ｐゴシック" pitchFamily="50" charset="-128"/>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、産業団地整備事業費や、防災備蓄整備事業費の</a:t>
          </a:r>
          <a:r>
            <a:rPr kumimoji="1" lang="ja-JP" altLang="ja-JP" sz="1100">
              <a:solidFill>
                <a:schemeClr val="dk1"/>
              </a:solidFill>
              <a:effectLst/>
              <a:latin typeface="ＭＳ Ｐゴシック" pitchFamily="50" charset="-128"/>
              <a:ea typeface="ＭＳ Ｐゴシック" pitchFamily="50" charset="-128"/>
              <a:cs typeface="+mn-cs"/>
            </a:rPr>
            <a:t>増</a:t>
          </a:r>
          <a:r>
            <a:rPr kumimoji="1" lang="ja-JP" altLang="en-US" sz="1100">
              <a:solidFill>
                <a:schemeClr val="dk1"/>
              </a:solidFill>
              <a:effectLst/>
              <a:latin typeface="ＭＳ Ｐゴシック" pitchFamily="50" charset="-128"/>
              <a:ea typeface="ＭＳ Ｐゴシック" pitchFamily="50" charset="-128"/>
              <a:cs typeface="+mn-cs"/>
            </a:rPr>
            <a:t>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21,122</a:t>
          </a:r>
          <a:r>
            <a:rPr kumimoji="1" lang="ja-JP" altLang="en-US" sz="1100">
              <a:solidFill>
                <a:schemeClr val="dk1"/>
              </a:solidFill>
              <a:effectLst/>
              <a:latin typeface="ＭＳ Ｐゴシック" pitchFamily="50" charset="-128"/>
              <a:ea typeface="ＭＳ Ｐゴシック" pitchFamily="50" charset="-128"/>
              <a:cs typeface="+mn-cs"/>
            </a:rPr>
            <a:t>円増加し、</a:t>
          </a:r>
          <a:r>
            <a:rPr kumimoji="1" lang="ja-JP" altLang="ja-JP" sz="1100">
              <a:solidFill>
                <a:schemeClr val="dk1"/>
              </a:solidFill>
              <a:effectLst/>
              <a:latin typeface="ＭＳ Ｐゴシック" pitchFamily="50" charset="-128"/>
              <a:ea typeface="ＭＳ Ｐゴシック" pitchFamily="50" charset="-128"/>
              <a:cs typeface="+mn-cs"/>
            </a:rPr>
            <a:t>類似団体平均</a:t>
          </a:r>
          <a:r>
            <a:rPr kumimoji="1" lang="ja-JP" altLang="en-US" sz="1100">
              <a:solidFill>
                <a:schemeClr val="dk1"/>
              </a:solidFill>
              <a:effectLst/>
              <a:latin typeface="ＭＳ Ｐゴシック" pitchFamily="50" charset="-128"/>
              <a:ea typeface="ＭＳ Ｐゴシック" pitchFamily="50" charset="-128"/>
              <a:cs typeface="+mn-cs"/>
            </a:rPr>
            <a:t>を</a:t>
          </a:r>
          <a:r>
            <a:rPr kumimoji="1" lang="en-US" altLang="ja-JP" sz="1100">
              <a:solidFill>
                <a:schemeClr val="dk1"/>
              </a:solidFill>
              <a:effectLst/>
              <a:latin typeface="ＭＳ Ｐゴシック" pitchFamily="50" charset="-128"/>
              <a:ea typeface="ＭＳ Ｐゴシック" pitchFamily="50" charset="-128"/>
              <a:cs typeface="+mn-cs"/>
            </a:rPr>
            <a:t>73,943</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普通建設事業</a:t>
          </a:r>
          <a:r>
            <a:rPr kumimoji="1" lang="ja-JP" altLang="en-US" sz="1100">
              <a:solidFill>
                <a:schemeClr val="dk1"/>
              </a:solidFill>
              <a:effectLst/>
              <a:latin typeface="ＭＳ Ｐゴシック" pitchFamily="50" charset="-128"/>
              <a:ea typeface="ＭＳ Ｐゴシック" pitchFamily="50" charset="-128"/>
              <a:cs typeface="+mn-cs"/>
            </a:rPr>
            <a:t>費</a:t>
          </a:r>
          <a:r>
            <a:rPr kumimoji="1" lang="ja-JP" altLang="ja-JP" sz="1100">
              <a:solidFill>
                <a:schemeClr val="dk1"/>
              </a:solidFill>
              <a:effectLst/>
              <a:latin typeface="ＭＳ Ｐゴシック" pitchFamily="50" charset="-128"/>
              <a:ea typeface="ＭＳ Ｐゴシック" pitchFamily="50" charset="-128"/>
              <a:cs typeface="+mn-cs"/>
            </a:rPr>
            <a:t>（更新整備）</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、認定こども園整備事業費や、第一中学校整備事業費の減など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en-US" altLang="ja-JP" sz="1100">
              <a:solidFill>
                <a:schemeClr val="dk1"/>
              </a:solidFill>
              <a:effectLst/>
              <a:latin typeface="ＭＳ Ｐゴシック" pitchFamily="50" charset="-128"/>
              <a:ea typeface="ＭＳ Ｐゴシック" pitchFamily="50" charset="-128"/>
              <a:cs typeface="+mn-cs"/>
            </a:rPr>
            <a:t>39,867</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減少し</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50,170</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災害復旧事業</a:t>
          </a:r>
          <a:r>
            <a:rPr kumimoji="1" lang="ja-JP" altLang="en-US" sz="1100">
              <a:solidFill>
                <a:schemeClr val="dk1"/>
              </a:solidFill>
              <a:effectLst/>
              <a:latin typeface="ＭＳ Ｐゴシック" pitchFamily="50" charset="-128"/>
              <a:ea typeface="ＭＳ Ｐゴシック" pitchFamily="50" charset="-128"/>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町営住宅機能回復工事の増など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4,265</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増加し</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13,281</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公債費</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コストは、</a:t>
          </a:r>
          <a:r>
            <a:rPr kumimoji="1" lang="ja-JP" altLang="ja-JP" sz="1100">
              <a:solidFill>
                <a:schemeClr val="dk1"/>
              </a:solidFill>
              <a:effectLst/>
              <a:latin typeface="ＭＳ Ｐゴシック" pitchFamily="50" charset="-128"/>
              <a:ea typeface="ＭＳ Ｐゴシック" pitchFamily="50" charset="-128"/>
              <a:cs typeface="+mn-cs"/>
            </a:rPr>
            <a:t>漸減となっており、類似団体平均を</a:t>
          </a:r>
          <a:r>
            <a:rPr kumimoji="1" lang="en-US" altLang="ja-JP" sz="1100">
              <a:solidFill>
                <a:schemeClr val="dk1"/>
              </a:solidFill>
              <a:effectLst/>
              <a:latin typeface="ＭＳ Ｐゴシック" pitchFamily="50" charset="-128"/>
              <a:ea typeface="ＭＳ Ｐゴシック" pitchFamily="50" charset="-128"/>
              <a:cs typeface="+mn-cs"/>
            </a:rPr>
            <a:t>137,366</a:t>
          </a:r>
          <a:r>
            <a:rPr kumimoji="1" lang="ja-JP" altLang="ja-JP" sz="1100">
              <a:solidFill>
                <a:schemeClr val="dk1"/>
              </a:solidFill>
              <a:effectLst/>
              <a:latin typeface="ＭＳ Ｐゴシック" pitchFamily="50" charset="-128"/>
              <a:ea typeface="ＭＳ Ｐゴシック" pitchFamily="50" charset="-128"/>
              <a:cs typeface="+mn-cs"/>
            </a:rPr>
            <a:t>円下回った。今後とも新発債を抑制することとしている。</a:t>
          </a:r>
          <a:endParaRPr lang="ja-JP" altLang="ja-JP" sz="14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66186</xdr:rowOff>
    </xdr:from>
    <xdr:to>
      <xdr:col>24</xdr:col>
      <xdr:colOff>63500</xdr:colOff>
      <xdr:row>38</xdr:row>
      <xdr:rowOff>66663</xdr:rowOff>
    </xdr:to>
    <xdr:cxnSp macro="">
      <xdr:nvCxnSpPr>
        <xdr:cNvPr id="60" name="直線コネクタ 59"/>
        <xdr:cNvCxnSpPr/>
      </xdr:nvCxnSpPr>
      <xdr:spPr>
        <a:xfrm flipV="1">
          <a:off x="3797300" y="6581286"/>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66663</xdr:rowOff>
    </xdr:from>
    <xdr:to>
      <xdr:col>19</xdr:col>
      <xdr:colOff>177800</xdr:colOff>
      <xdr:row>38</xdr:row>
      <xdr:rowOff>69748</xdr:rowOff>
    </xdr:to>
    <xdr:cxnSp macro="">
      <xdr:nvCxnSpPr>
        <xdr:cNvPr id="63" name="直線コネクタ 62"/>
        <xdr:cNvCxnSpPr/>
      </xdr:nvCxnSpPr>
      <xdr:spPr>
        <a:xfrm flipV="1">
          <a:off x="2908300" y="658176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69748</xdr:rowOff>
    </xdr:from>
    <xdr:to>
      <xdr:col>15</xdr:col>
      <xdr:colOff>50800</xdr:colOff>
      <xdr:row>38</xdr:row>
      <xdr:rowOff>69806</xdr:rowOff>
    </xdr:to>
    <xdr:cxnSp macro="">
      <xdr:nvCxnSpPr>
        <xdr:cNvPr id="66" name="直線コネクタ 65"/>
        <xdr:cNvCxnSpPr/>
      </xdr:nvCxnSpPr>
      <xdr:spPr>
        <a:xfrm flipV="1">
          <a:off x="2019300" y="658484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62985</xdr:rowOff>
    </xdr:from>
    <xdr:to>
      <xdr:col>10</xdr:col>
      <xdr:colOff>114300</xdr:colOff>
      <xdr:row>38</xdr:row>
      <xdr:rowOff>69806</xdr:rowOff>
    </xdr:to>
    <xdr:cxnSp macro="">
      <xdr:nvCxnSpPr>
        <xdr:cNvPr id="69" name="直線コネクタ 68"/>
        <xdr:cNvCxnSpPr/>
      </xdr:nvCxnSpPr>
      <xdr:spPr>
        <a:xfrm>
          <a:off x="1130300" y="6578085"/>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60456</xdr:rowOff>
    </xdr:from>
    <xdr:ext cx="534377" cy="259045"/>
    <xdr:sp macro="" textlink="">
      <xdr:nvSpPr>
        <xdr:cNvPr id="73" name="テキスト ボックス 72"/>
        <xdr:cNvSpPr txBox="1"/>
      </xdr:nvSpPr>
      <xdr:spPr>
        <a:xfrm>
          <a:off x="863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15386</xdr:rowOff>
    </xdr:from>
    <xdr:to>
      <xdr:col>24</xdr:col>
      <xdr:colOff>114300</xdr:colOff>
      <xdr:row>38</xdr:row>
      <xdr:rowOff>116986</xdr:rowOff>
    </xdr:to>
    <xdr:sp macro="" textlink="">
      <xdr:nvSpPr>
        <xdr:cNvPr id="79" name="楕円 78"/>
        <xdr:cNvSpPr/>
      </xdr:nvSpPr>
      <xdr:spPr>
        <a:xfrm>
          <a:off x="4584700" y="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101763</xdr:rowOff>
    </xdr:from>
    <xdr:ext cx="469744" cy="259045"/>
    <xdr:sp macro="" textlink="">
      <xdr:nvSpPr>
        <xdr:cNvPr id="80" name="議会費該当値テキスト"/>
        <xdr:cNvSpPr txBox="1"/>
      </xdr:nvSpPr>
      <xdr:spPr>
        <a:xfrm>
          <a:off x="4686300" y="64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15863</xdr:rowOff>
    </xdr:from>
    <xdr:to>
      <xdr:col>20</xdr:col>
      <xdr:colOff>38100</xdr:colOff>
      <xdr:row>38</xdr:row>
      <xdr:rowOff>117463</xdr:rowOff>
    </xdr:to>
    <xdr:sp macro="" textlink="">
      <xdr:nvSpPr>
        <xdr:cNvPr id="81" name="楕円 80"/>
        <xdr:cNvSpPr/>
      </xdr:nvSpPr>
      <xdr:spPr>
        <a:xfrm>
          <a:off x="3746500" y="6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108590</xdr:rowOff>
    </xdr:from>
    <xdr:ext cx="469744" cy="259045"/>
    <xdr:sp macro="" textlink="">
      <xdr:nvSpPr>
        <xdr:cNvPr id="82" name="テキスト ボックス 81"/>
        <xdr:cNvSpPr txBox="1"/>
      </xdr:nvSpPr>
      <xdr:spPr>
        <a:xfrm>
          <a:off x="3562428" y="66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18948</xdr:rowOff>
    </xdr:from>
    <xdr:to>
      <xdr:col>15</xdr:col>
      <xdr:colOff>101600</xdr:colOff>
      <xdr:row>38</xdr:row>
      <xdr:rowOff>120548</xdr:rowOff>
    </xdr:to>
    <xdr:sp macro="" textlink="">
      <xdr:nvSpPr>
        <xdr:cNvPr id="83" name="楕円 82"/>
        <xdr:cNvSpPr/>
      </xdr:nvSpPr>
      <xdr:spPr>
        <a:xfrm>
          <a:off x="2857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111675</xdr:rowOff>
    </xdr:from>
    <xdr:ext cx="469744" cy="259045"/>
    <xdr:sp macro="" textlink="">
      <xdr:nvSpPr>
        <xdr:cNvPr id="84" name="テキスト ボックス 83"/>
        <xdr:cNvSpPr txBox="1"/>
      </xdr:nvSpPr>
      <xdr:spPr>
        <a:xfrm>
          <a:off x="2673428" y="66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19006</xdr:rowOff>
    </xdr:from>
    <xdr:to>
      <xdr:col>10</xdr:col>
      <xdr:colOff>165100</xdr:colOff>
      <xdr:row>38</xdr:row>
      <xdr:rowOff>120606</xdr:rowOff>
    </xdr:to>
    <xdr:sp macro="" textlink="">
      <xdr:nvSpPr>
        <xdr:cNvPr id="85" name="楕円 84"/>
        <xdr:cNvSpPr/>
      </xdr:nvSpPr>
      <xdr:spPr>
        <a:xfrm>
          <a:off x="19685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111733</xdr:rowOff>
    </xdr:from>
    <xdr:ext cx="469744" cy="259045"/>
    <xdr:sp macro="" textlink="">
      <xdr:nvSpPr>
        <xdr:cNvPr id="86" name="テキスト ボックス 85"/>
        <xdr:cNvSpPr txBox="1"/>
      </xdr:nvSpPr>
      <xdr:spPr>
        <a:xfrm>
          <a:off x="1784428" y="6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12185</xdr:rowOff>
    </xdr:from>
    <xdr:to>
      <xdr:col>6</xdr:col>
      <xdr:colOff>38100</xdr:colOff>
      <xdr:row>38</xdr:row>
      <xdr:rowOff>113785</xdr:rowOff>
    </xdr:to>
    <xdr:sp macro="" textlink="">
      <xdr:nvSpPr>
        <xdr:cNvPr id="87" name="楕円 86"/>
        <xdr:cNvSpPr/>
      </xdr:nvSpPr>
      <xdr:spPr>
        <a:xfrm>
          <a:off x="1079500" y="65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104912</xdr:rowOff>
    </xdr:from>
    <xdr:ext cx="469744" cy="259045"/>
    <xdr:sp macro="" textlink="">
      <xdr:nvSpPr>
        <xdr:cNvPr id="88" name="テキスト ボックス 87"/>
        <xdr:cNvSpPr txBox="1"/>
      </xdr:nvSpPr>
      <xdr:spPr>
        <a:xfrm>
          <a:off x="895428" y="66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123248</xdr:rowOff>
    </xdr:from>
    <xdr:to>
      <xdr:col>24</xdr:col>
      <xdr:colOff>63500</xdr:colOff>
      <xdr:row>58</xdr:row>
      <xdr:rowOff>9086</xdr:rowOff>
    </xdr:to>
    <xdr:cxnSp macro="">
      <xdr:nvCxnSpPr>
        <xdr:cNvPr id="117" name="直線コネクタ 116"/>
        <xdr:cNvCxnSpPr/>
      </xdr:nvCxnSpPr>
      <xdr:spPr>
        <a:xfrm>
          <a:off x="3797300" y="9895898"/>
          <a:ext cx="8382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86849</xdr:rowOff>
    </xdr:from>
    <xdr:to>
      <xdr:col>19</xdr:col>
      <xdr:colOff>177800</xdr:colOff>
      <xdr:row>57</xdr:row>
      <xdr:rowOff>123248</xdr:rowOff>
    </xdr:to>
    <xdr:cxnSp macro="">
      <xdr:nvCxnSpPr>
        <xdr:cNvPr id="120" name="直線コネクタ 119"/>
        <xdr:cNvCxnSpPr/>
      </xdr:nvCxnSpPr>
      <xdr:spPr>
        <a:xfrm>
          <a:off x="2908300" y="9859499"/>
          <a:ext cx="889000" cy="3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86849</xdr:rowOff>
    </xdr:from>
    <xdr:to>
      <xdr:col>15</xdr:col>
      <xdr:colOff>50800</xdr:colOff>
      <xdr:row>57</xdr:row>
      <xdr:rowOff>168783</xdr:rowOff>
    </xdr:to>
    <xdr:cxnSp macro="">
      <xdr:nvCxnSpPr>
        <xdr:cNvPr id="123" name="直線コネクタ 122"/>
        <xdr:cNvCxnSpPr/>
      </xdr:nvCxnSpPr>
      <xdr:spPr>
        <a:xfrm flipV="1">
          <a:off x="2019300" y="9859499"/>
          <a:ext cx="8890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168783</xdr:rowOff>
    </xdr:from>
    <xdr:to>
      <xdr:col>10</xdr:col>
      <xdr:colOff>114300</xdr:colOff>
      <xdr:row>58</xdr:row>
      <xdr:rowOff>87364</xdr:rowOff>
    </xdr:to>
    <xdr:cxnSp macro="">
      <xdr:nvCxnSpPr>
        <xdr:cNvPr id="126" name="直線コネクタ 125"/>
        <xdr:cNvCxnSpPr/>
      </xdr:nvCxnSpPr>
      <xdr:spPr>
        <a:xfrm flipV="1">
          <a:off x="1130300" y="9941433"/>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133914</xdr:rowOff>
    </xdr:from>
    <xdr:ext cx="599010" cy="259045"/>
    <xdr:sp macro="" textlink="">
      <xdr:nvSpPr>
        <xdr:cNvPr id="130" name="テキスト ボックス 129"/>
        <xdr:cNvSpPr txBox="1"/>
      </xdr:nvSpPr>
      <xdr:spPr>
        <a:xfrm>
          <a:off x="830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129736</xdr:rowOff>
    </xdr:from>
    <xdr:to>
      <xdr:col>24</xdr:col>
      <xdr:colOff>114300</xdr:colOff>
      <xdr:row>58</xdr:row>
      <xdr:rowOff>59886</xdr:rowOff>
    </xdr:to>
    <xdr:sp macro="" textlink="">
      <xdr:nvSpPr>
        <xdr:cNvPr id="136" name="楕円 135"/>
        <xdr:cNvSpPr/>
      </xdr:nvSpPr>
      <xdr:spPr>
        <a:xfrm>
          <a:off x="4584700" y="99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152613</xdr:rowOff>
    </xdr:from>
    <xdr:ext cx="599010" cy="259045"/>
    <xdr:sp macro="" textlink="">
      <xdr:nvSpPr>
        <xdr:cNvPr id="137" name="総務費該当値テキスト"/>
        <xdr:cNvSpPr txBox="1"/>
      </xdr:nvSpPr>
      <xdr:spPr>
        <a:xfrm>
          <a:off x="4686300" y="975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72448</xdr:rowOff>
    </xdr:from>
    <xdr:to>
      <xdr:col>20</xdr:col>
      <xdr:colOff>38100</xdr:colOff>
      <xdr:row>58</xdr:row>
      <xdr:rowOff>2598</xdr:rowOff>
    </xdr:to>
    <xdr:sp macro="" textlink="">
      <xdr:nvSpPr>
        <xdr:cNvPr id="138" name="楕円 137"/>
        <xdr:cNvSpPr/>
      </xdr:nvSpPr>
      <xdr:spPr>
        <a:xfrm>
          <a:off x="3746500" y="98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19125</xdr:rowOff>
    </xdr:from>
    <xdr:ext cx="599010" cy="259045"/>
    <xdr:sp macro="" textlink="">
      <xdr:nvSpPr>
        <xdr:cNvPr id="139" name="テキスト ボックス 138"/>
        <xdr:cNvSpPr txBox="1"/>
      </xdr:nvSpPr>
      <xdr:spPr>
        <a:xfrm>
          <a:off x="3497795" y="962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36049</xdr:rowOff>
    </xdr:from>
    <xdr:to>
      <xdr:col>15</xdr:col>
      <xdr:colOff>101600</xdr:colOff>
      <xdr:row>57</xdr:row>
      <xdr:rowOff>137649</xdr:rowOff>
    </xdr:to>
    <xdr:sp macro="" textlink="">
      <xdr:nvSpPr>
        <xdr:cNvPr id="140" name="楕円 139"/>
        <xdr:cNvSpPr/>
      </xdr:nvSpPr>
      <xdr:spPr>
        <a:xfrm>
          <a:off x="2857500" y="98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154176</xdr:rowOff>
    </xdr:from>
    <xdr:ext cx="599010" cy="259045"/>
    <xdr:sp macro="" textlink="">
      <xdr:nvSpPr>
        <xdr:cNvPr id="141" name="テキスト ボックス 140"/>
        <xdr:cNvSpPr txBox="1"/>
      </xdr:nvSpPr>
      <xdr:spPr>
        <a:xfrm>
          <a:off x="2608795" y="958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117983</xdr:rowOff>
    </xdr:from>
    <xdr:to>
      <xdr:col>10</xdr:col>
      <xdr:colOff>165100</xdr:colOff>
      <xdr:row>58</xdr:row>
      <xdr:rowOff>48133</xdr:rowOff>
    </xdr:to>
    <xdr:sp macro="" textlink="">
      <xdr:nvSpPr>
        <xdr:cNvPr id="142" name="楕円 141"/>
        <xdr:cNvSpPr/>
      </xdr:nvSpPr>
      <xdr:spPr>
        <a:xfrm>
          <a:off x="1968500" y="98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64660</xdr:rowOff>
    </xdr:from>
    <xdr:ext cx="599010" cy="259045"/>
    <xdr:sp macro="" textlink="">
      <xdr:nvSpPr>
        <xdr:cNvPr id="143" name="テキスト ボックス 142"/>
        <xdr:cNvSpPr txBox="1"/>
      </xdr:nvSpPr>
      <xdr:spPr>
        <a:xfrm>
          <a:off x="1719795" y="966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36564</xdr:rowOff>
    </xdr:from>
    <xdr:to>
      <xdr:col>6</xdr:col>
      <xdr:colOff>38100</xdr:colOff>
      <xdr:row>58</xdr:row>
      <xdr:rowOff>138164</xdr:rowOff>
    </xdr:to>
    <xdr:sp macro="" textlink="">
      <xdr:nvSpPr>
        <xdr:cNvPr id="144" name="楕円 143"/>
        <xdr:cNvSpPr/>
      </xdr:nvSpPr>
      <xdr:spPr>
        <a:xfrm>
          <a:off x="1079500" y="99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129291</xdr:rowOff>
    </xdr:from>
    <xdr:ext cx="599010" cy="259045"/>
    <xdr:sp macro="" textlink="">
      <xdr:nvSpPr>
        <xdr:cNvPr id="145" name="テキスト ボックス 144"/>
        <xdr:cNvSpPr txBox="1"/>
      </xdr:nvSpPr>
      <xdr:spPr>
        <a:xfrm>
          <a:off x="830795" y="100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146448</xdr:rowOff>
    </xdr:from>
    <xdr:to>
      <xdr:col>24</xdr:col>
      <xdr:colOff>63500</xdr:colOff>
      <xdr:row>78</xdr:row>
      <xdr:rowOff>21915</xdr:rowOff>
    </xdr:to>
    <xdr:cxnSp macro="">
      <xdr:nvCxnSpPr>
        <xdr:cNvPr id="176" name="直線コネクタ 175"/>
        <xdr:cNvCxnSpPr/>
      </xdr:nvCxnSpPr>
      <xdr:spPr>
        <a:xfrm>
          <a:off x="3797300" y="13348098"/>
          <a:ext cx="8382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146448</xdr:rowOff>
    </xdr:from>
    <xdr:to>
      <xdr:col>19</xdr:col>
      <xdr:colOff>177800</xdr:colOff>
      <xdr:row>78</xdr:row>
      <xdr:rowOff>8131</xdr:rowOff>
    </xdr:to>
    <xdr:cxnSp macro="">
      <xdr:nvCxnSpPr>
        <xdr:cNvPr id="179" name="直線コネクタ 178"/>
        <xdr:cNvCxnSpPr/>
      </xdr:nvCxnSpPr>
      <xdr:spPr>
        <a:xfrm flipV="1">
          <a:off x="2908300" y="13348098"/>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153358</xdr:rowOff>
    </xdr:from>
    <xdr:to>
      <xdr:col>15</xdr:col>
      <xdr:colOff>50800</xdr:colOff>
      <xdr:row>78</xdr:row>
      <xdr:rowOff>8131</xdr:rowOff>
    </xdr:to>
    <xdr:cxnSp macro="">
      <xdr:nvCxnSpPr>
        <xdr:cNvPr id="182" name="直線コネクタ 181"/>
        <xdr:cNvCxnSpPr/>
      </xdr:nvCxnSpPr>
      <xdr:spPr>
        <a:xfrm>
          <a:off x="2019300" y="13355008"/>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153358</xdr:rowOff>
    </xdr:from>
    <xdr:to>
      <xdr:col>10</xdr:col>
      <xdr:colOff>114300</xdr:colOff>
      <xdr:row>78</xdr:row>
      <xdr:rowOff>32787</xdr:rowOff>
    </xdr:to>
    <xdr:cxnSp macro="">
      <xdr:nvCxnSpPr>
        <xdr:cNvPr id="185" name="直線コネクタ 184"/>
        <xdr:cNvCxnSpPr/>
      </xdr:nvCxnSpPr>
      <xdr:spPr>
        <a:xfrm flipV="1">
          <a:off x="1130300" y="13355008"/>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142565</xdr:rowOff>
    </xdr:from>
    <xdr:to>
      <xdr:col>24</xdr:col>
      <xdr:colOff>114300</xdr:colOff>
      <xdr:row>78</xdr:row>
      <xdr:rowOff>72715</xdr:rowOff>
    </xdr:to>
    <xdr:sp macro="" textlink="">
      <xdr:nvSpPr>
        <xdr:cNvPr id="195" name="楕円 194"/>
        <xdr:cNvSpPr/>
      </xdr:nvSpPr>
      <xdr:spPr>
        <a:xfrm>
          <a:off x="4584700" y="133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57492</xdr:rowOff>
    </xdr:from>
    <xdr:ext cx="599010" cy="259045"/>
    <xdr:sp macro="" textlink="">
      <xdr:nvSpPr>
        <xdr:cNvPr id="196" name="民生費該当値テキスト"/>
        <xdr:cNvSpPr txBox="1"/>
      </xdr:nvSpPr>
      <xdr:spPr>
        <a:xfrm>
          <a:off x="4686300" y="132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95648</xdr:rowOff>
    </xdr:from>
    <xdr:to>
      <xdr:col>20</xdr:col>
      <xdr:colOff>38100</xdr:colOff>
      <xdr:row>78</xdr:row>
      <xdr:rowOff>25798</xdr:rowOff>
    </xdr:to>
    <xdr:sp macro="" textlink="">
      <xdr:nvSpPr>
        <xdr:cNvPr id="197" name="楕円 196"/>
        <xdr:cNvSpPr/>
      </xdr:nvSpPr>
      <xdr:spPr>
        <a:xfrm>
          <a:off x="3746500" y="132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16925</xdr:rowOff>
    </xdr:from>
    <xdr:ext cx="599010" cy="259045"/>
    <xdr:sp macro="" textlink="">
      <xdr:nvSpPr>
        <xdr:cNvPr id="198" name="テキスト ボックス 197"/>
        <xdr:cNvSpPr txBox="1"/>
      </xdr:nvSpPr>
      <xdr:spPr>
        <a:xfrm>
          <a:off x="3497795" y="133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128781</xdr:rowOff>
    </xdr:from>
    <xdr:to>
      <xdr:col>15</xdr:col>
      <xdr:colOff>101600</xdr:colOff>
      <xdr:row>78</xdr:row>
      <xdr:rowOff>58931</xdr:rowOff>
    </xdr:to>
    <xdr:sp macro="" textlink="">
      <xdr:nvSpPr>
        <xdr:cNvPr id="199" name="楕円 198"/>
        <xdr:cNvSpPr/>
      </xdr:nvSpPr>
      <xdr:spPr>
        <a:xfrm>
          <a:off x="2857500" y="13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50058</xdr:rowOff>
    </xdr:from>
    <xdr:ext cx="599010" cy="259045"/>
    <xdr:sp macro="" textlink="">
      <xdr:nvSpPr>
        <xdr:cNvPr id="200" name="テキスト ボックス 199"/>
        <xdr:cNvSpPr txBox="1"/>
      </xdr:nvSpPr>
      <xdr:spPr>
        <a:xfrm>
          <a:off x="2608795" y="134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102558</xdr:rowOff>
    </xdr:from>
    <xdr:to>
      <xdr:col>10</xdr:col>
      <xdr:colOff>165100</xdr:colOff>
      <xdr:row>78</xdr:row>
      <xdr:rowOff>32708</xdr:rowOff>
    </xdr:to>
    <xdr:sp macro="" textlink="">
      <xdr:nvSpPr>
        <xdr:cNvPr id="201" name="楕円 200"/>
        <xdr:cNvSpPr/>
      </xdr:nvSpPr>
      <xdr:spPr>
        <a:xfrm>
          <a:off x="1968500" y="133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23835</xdr:rowOff>
    </xdr:from>
    <xdr:ext cx="599010" cy="259045"/>
    <xdr:sp macro="" textlink="">
      <xdr:nvSpPr>
        <xdr:cNvPr id="202" name="テキスト ボックス 201"/>
        <xdr:cNvSpPr txBox="1"/>
      </xdr:nvSpPr>
      <xdr:spPr>
        <a:xfrm>
          <a:off x="1719795" y="133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153437</xdr:rowOff>
    </xdr:from>
    <xdr:to>
      <xdr:col>6</xdr:col>
      <xdr:colOff>38100</xdr:colOff>
      <xdr:row>78</xdr:row>
      <xdr:rowOff>83587</xdr:rowOff>
    </xdr:to>
    <xdr:sp macro="" textlink="">
      <xdr:nvSpPr>
        <xdr:cNvPr id="203" name="楕円 202"/>
        <xdr:cNvSpPr/>
      </xdr:nvSpPr>
      <xdr:spPr>
        <a:xfrm>
          <a:off x="1079500" y="133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74714</xdr:rowOff>
    </xdr:from>
    <xdr:ext cx="599010" cy="259045"/>
    <xdr:sp macro="" textlink="">
      <xdr:nvSpPr>
        <xdr:cNvPr id="204" name="テキスト ボックス 203"/>
        <xdr:cNvSpPr txBox="1"/>
      </xdr:nvSpPr>
      <xdr:spPr>
        <a:xfrm>
          <a:off x="830795" y="1344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170881</xdr:rowOff>
    </xdr:from>
    <xdr:to>
      <xdr:col>24</xdr:col>
      <xdr:colOff>63500</xdr:colOff>
      <xdr:row>99</xdr:row>
      <xdr:rowOff>597</xdr:rowOff>
    </xdr:to>
    <xdr:cxnSp macro="">
      <xdr:nvCxnSpPr>
        <xdr:cNvPr id="235" name="直線コネクタ 234"/>
        <xdr:cNvCxnSpPr/>
      </xdr:nvCxnSpPr>
      <xdr:spPr>
        <a:xfrm>
          <a:off x="3797300" y="16972981"/>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130141</xdr:rowOff>
    </xdr:from>
    <xdr:to>
      <xdr:col>19</xdr:col>
      <xdr:colOff>177800</xdr:colOff>
      <xdr:row>98</xdr:row>
      <xdr:rowOff>170881</xdr:rowOff>
    </xdr:to>
    <xdr:cxnSp macro="">
      <xdr:nvCxnSpPr>
        <xdr:cNvPr id="238" name="直線コネクタ 237"/>
        <xdr:cNvCxnSpPr/>
      </xdr:nvCxnSpPr>
      <xdr:spPr>
        <a:xfrm>
          <a:off x="2908300" y="16932241"/>
          <a:ext cx="889000" cy="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102363</xdr:rowOff>
    </xdr:from>
    <xdr:to>
      <xdr:col>15</xdr:col>
      <xdr:colOff>50800</xdr:colOff>
      <xdr:row>98</xdr:row>
      <xdr:rowOff>130141</xdr:rowOff>
    </xdr:to>
    <xdr:cxnSp macro="">
      <xdr:nvCxnSpPr>
        <xdr:cNvPr id="241" name="直線コネクタ 240"/>
        <xdr:cNvCxnSpPr/>
      </xdr:nvCxnSpPr>
      <xdr:spPr>
        <a:xfrm>
          <a:off x="2019300" y="16904463"/>
          <a:ext cx="8890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77704</xdr:rowOff>
    </xdr:from>
    <xdr:to>
      <xdr:col>10</xdr:col>
      <xdr:colOff>114300</xdr:colOff>
      <xdr:row>98</xdr:row>
      <xdr:rowOff>102363</xdr:rowOff>
    </xdr:to>
    <xdr:cxnSp macro="">
      <xdr:nvCxnSpPr>
        <xdr:cNvPr id="244" name="直線コネクタ 243"/>
        <xdr:cNvCxnSpPr/>
      </xdr:nvCxnSpPr>
      <xdr:spPr>
        <a:xfrm>
          <a:off x="1130300" y="16879804"/>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82959</xdr:rowOff>
    </xdr:from>
    <xdr:ext cx="599010" cy="259045"/>
    <xdr:sp macro="" textlink="">
      <xdr:nvSpPr>
        <xdr:cNvPr id="248" name="テキスト ボックス 247"/>
        <xdr:cNvSpPr txBox="1"/>
      </xdr:nvSpPr>
      <xdr:spPr>
        <a:xfrm>
          <a:off x="830795" y="163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121247</xdr:rowOff>
    </xdr:from>
    <xdr:to>
      <xdr:col>24</xdr:col>
      <xdr:colOff>114300</xdr:colOff>
      <xdr:row>99</xdr:row>
      <xdr:rowOff>51397</xdr:rowOff>
    </xdr:to>
    <xdr:sp macro="" textlink="">
      <xdr:nvSpPr>
        <xdr:cNvPr id="254" name="楕円 253"/>
        <xdr:cNvSpPr/>
      </xdr:nvSpPr>
      <xdr:spPr>
        <a:xfrm>
          <a:off x="4584700" y="169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36174</xdr:rowOff>
    </xdr:from>
    <xdr:ext cx="534377" cy="259045"/>
    <xdr:sp macro="" textlink="">
      <xdr:nvSpPr>
        <xdr:cNvPr id="255" name="衛生費該当値テキスト"/>
        <xdr:cNvSpPr txBox="1"/>
      </xdr:nvSpPr>
      <xdr:spPr>
        <a:xfrm>
          <a:off x="4686300"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120081</xdr:rowOff>
    </xdr:from>
    <xdr:to>
      <xdr:col>20</xdr:col>
      <xdr:colOff>38100</xdr:colOff>
      <xdr:row>99</xdr:row>
      <xdr:rowOff>50231</xdr:rowOff>
    </xdr:to>
    <xdr:sp macro="" textlink="">
      <xdr:nvSpPr>
        <xdr:cNvPr id="256" name="楕円 255"/>
        <xdr:cNvSpPr/>
      </xdr:nvSpPr>
      <xdr:spPr>
        <a:xfrm>
          <a:off x="3746500" y="169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41358</xdr:rowOff>
    </xdr:from>
    <xdr:ext cx="534377" cy="259045"/>
    <xdr:sp macro="" textlink="">
      <xdr:nvSpPr>
        <xdr:cNvPr id="257" name="テキスト ボックス 256"/>
        <xdr:cNvSpPr txBox="1"/>
      </xdr:nvSpPr>
      <xdr:spPr>
        <a:xfrm>
          <a:off x="3530111" y="170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79341</xdr:rowOff>
    </xdr:from>
    <xdr:to>
      <xdr:col>15</xdr:col>
      <xdr:colOff>101600</xdr:colOff>
      <xdr:row>99</xdr:row>
      <xdr:rowOff>9491</xdr:rowOff>
    </xdr:to>
    <xdr:sp macro="" textlink="">
      <xdr:nvSpPr>
        <xdr:cNvPr id="258" name="楕円 257"/>
        <xdr:cNvSpPr/>
      </xdr:nvSpPr>
      <xdr:spPr>
        <a:xfrm>
          <a:off x="2857500" y="168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618</xdr:rowOff>
    </xdr:from>
    <xdr:ext cx="534377" cy="259045"/>
    <xdr:sp macro="" textlink="">
      <xdr:nvSpPr>
        <xdr:cNvPr id="259" name="テキスト ボックス 258"/>
        <xdr:cNvSpPr txBox="1"/>
      </xdr:nvSpPr>
      <xdr:spPr>
        <a:xfrm>
          <a:off x="2641111" y="169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51563</xdr:rowOff>
    </xdr:from>
    <xdr:to>
      <xdr:col>10</xdr:col>
      <xdr:colOff>165100</xdr:colOff>
      <xdr:row>98</xdr:row>
      <xdr:rowOff>153163</xdr:rowOff>
    </xdr:to>
    <xdr:sp macro="" textlink="">
      <xdr:nvSpPr>
        <xdr:cNvPr id="260" name="楕円 259"/>
        <xdr:cNvSpPr/>
      </xdr:nvSpPr>
      <xdr:spPr>
        <a:xfrm>
          <a:off x="1968500" y="168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144290</xdr:rowOff>
    </xdr:from>
    <xdr:ext cx="534377" cy="259045"/>
    <xdr:sp macro="" textlink="">
      <xdr:nvSpPr>
        <xdr:cNvPr id="261" name="テキスト ボックス 260"/>
        <xdr:cNvSpPr txBox="1"/>
      </xdr:nvSpPr>
      <xdr:spPr>
        <a:xfrm>
          <a:off x="1752111" y="169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26904</xdr:rowOff>
    </xdr:from>
    <xdr:to>
      <xdr:col>6</xdr:col>
      <xdr:colOff>38100</xdr:colOff>
      <xdr:row>98</xdr:row>
      <xdr:rowOff>128504</xdr:rowOff>
    </xdr:to>
    <xdr:sp macro="" textlink="">
      <xdr:nvSpPr>
        <xdr:cNvPr id="262" name="楕円 261"/>
        <xdr:cNvSpPr/>
      </xdr:nvSpPr>
      <xdr:spPr>
        <a:xfrm>
          <a:off x="10795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119631</xdr:rowOff>
    </xdr:from>
    <xdr:ext cx="534377" cy="259045"/>
    <xdr:sp macro="" textlink="">
      <xdr:nvSpPr>
        <xdr:cNvPr id="263" name="テキスト ボックス 262"/>
        <xdr:cNvSpPr txBox="1"/>
      </xdr:nvSpPr>
      <xdr:spPr>
        <a:xfrm>
          <a:off x="863111" y="169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39</xdr:row>
      <xdr:rowOff>44450</xdr:rowOff>
    </xdr:to>
    <xdr:cxnSp macro="">
      <xdr:nvCxnSpPr>
        <xdr:cNvPr id="298" name="直線コネクタ 297"/>
        <xdr:cNvCxnSpPr/>
      </xdr:nvCxnSpPr>
      <xdr:spPr>
        <a:xfrm>
          <a:off x="7861300" y="6628511"/>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140716</xdr:rowOff>
    </xdr:from>
    <xdr:to>
      <xdr:col>41</xdr:col>
      <xdr:colOff>50800</xdr:colOff>
      <xdr:row>38</xdr:row>
      <xdr:rowOff>113411</xdr:rowOff>
    </xdr:to>
    <xdr:cxnSp macro="">
      <xdr:nvCxnSpPr>
        <xdr:cNvPr id="301" name="直線コネクタ 300"/>
        <xdr:cNvCxnSpPr/>
      </xdr:nvCxnSpPr>
      <xdr:spPr>
        <a:xfrm>
          <a:off x="6972300" y="6312916"/>
          <a:ext cx="889000" cy="3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5" name="テキスト ボックス 304"/>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17" name="楕円 316"/>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18" name="テキスト ボックス 317"/>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89916</xdr:rowOff>
    </xdr:from>
    <xdr:to>
      <xdr:col>36</xdr:col>
      <xdr:colOff>165100</xdr:colOff>
      <xdr:row>37</xdr:row>
      <xdr:rowOff>20066</xdr:rowOff>
    </xdr:to>
    <xdr:sp macro="" textlink="">
      <xdr:nvSpPr>
        <xdr:cNvPr id="319" name="楕円 318"/>
        <xdr:cNvSpPr/>
      </xdr:nvSpPr>
      <xdr:spPr>
        <a:xfrm>
          <a:off x="69215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11193</xdr:rowOff>
    </xdr:from>
    <xdr:ext cx="469744" cy="259045"/>
    <xdr:sp macro="" textlink="">
      <xdr:nvSpPr>
        <xdr:cNvPr id="320" name="テキスト ボックス 319"/>
        <xdr:cNvSpPr txBox="1"/>
      </xdr:nvSpPr>
      <xdr:spPr>
        <a:xfrm>
          <a:off x="6737428"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22992</xdr:rowOff>
    </xdr:from>
    <xdr:to>
      <xdr:col>55</xdr:col>
      <xdr:colOff>0</xdr:colOff>
      <xdr:row>58</xdr:row>
      <xdr:rowOff>119021</xdr:rowOff>
    </xdr:to>
    <xdr:cxnSp macro="">
      <xdr:nvCxnSpPr>
        <xdr:cNvPr id="349" name="直線コネクタ 348"/>
        <xdr:cNvCxnSpPr/>
      </xdr:nvCxnSpPr>
      <xdr:spPr>
        <a:xfrm flipV="1">
          <a:off x="9639300" y="9967092"/>
          <a:ext cx="838200" cy="9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119021</xdr:rowOff>
    </xdr:from>
    <xdr:to>
      <xdr:col>50</xdr:col>
      <xdr:colOff>114300</xdr:colOff>
      <xdr:row>58</xdr:row>
      <xdr:rowOff>123980</xdr:rowOff>
    </xdr:to>
    <xdr:cxnSp macro="">
      <xdr:nvCxnSpPr>
        <xdr:cNvPr id="352" name="直線コネクタ 351"/>
        <xdr:cNvCxnSpPr/>
      </xdr:nvCxnSpPr>
      <xdr:spPr>
        <a:xfrm flipV="1">
          <a:off x="8750300" y="10063121"/>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107930</xdr:rowOff>
    </xdr:from>
    <xdr:to>
      <xdr:col>45</xdr:col>
      <xdr:colOff>177800</xdr:colOff>
      <xdr:row>58</xdr:row>
      <xdr:rowOff>123980</xdr:rowOff>
    </xdr:to>
    <xdr:cxnSp macro="">
      <xdr:nvCxnSpPr>
        <xdr:cNvPr id="355" name="直線コネクタ 354"/>
        <xdr:cNvCxnSpPr/>
      </xdr:nvCxnSpPr>
      <xdr:spPr>
        <a:xfrm>
          <a:off x="7861300" y="10052030"/>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107930</xdr:rowOff>
    </xdr:from>
    <xdr:to>
      <xdr:col>41</xdr:col>
      <xdr:colOff>50800</xdr:colOff>
      <xdr:row>58</xdr:row>
      <xdr:rowOff>152392</xdr:rowOff>
    </xdr:to>
    <xdr:cxnSp macro="">
      <xdr:nvCxnSpPr>
        <xdr:cNvPr id="358" name="直線コネクタ 357"/>
        <xdr:cNvCxnSpPr/>
      </xdr:nvCxnSpPr>
      <xdr:spPr>
        <a:xfrm flipV="1">
          <a:off x="6972300" y="10052030"/>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157592</xdr:rowOff>
    </xdr:from>
    <xdr:ext cx="534377" cy="259045"/>
    <xdr:sp macro="" textlink="">
      <xdr:nvSpPr>
        <xdr:cNvPr id="362" name="テキスト ボックス 361"/>
        <xdr:cNvSpPr txBox="1"/>
      </xdr:nvSpPr>
      <xdr:spPr>
        <a:xfrm>
          <a:off x="6705111" y="9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143642</xdr:rowOff>
    </xdr:from>
    <xdr:to>
      <xdr:col>55</xdr:col>
      <xdr:colOff>50800</xdr:colOff>
      <xdr:row>58</xdr:row>
      <xdr:rowOff>73792</xdr:rowOff>
    </xdr:to>
    <xdr:sp macro="" textlink="">
      <xdr:nvSpPr>
        <xdr:cNvPr id="368" name="楕円 367"/>
        <xdr:cNvSpPr/>
      </xdr:nvSpPr>
      <xdr:spPr>
        <a:xfrm>
          <a:off x="10426700" y="99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122069</xdr:rowOff>
    </xdr:from>
    <xdr:ext cx="599010" cy="259045"/>
    <xdr:sp macro="" textlink="">
      <xdr:nvSpPr>
        <xdr:cNvPr id="369" name="農林水産業費該当値テキスト"/>
        <xdr:cNvSpPr txBox="1"/>
      </xdr:nvSpPr>
      <xdr:spPr>
        <a:xfrm>
          <a:off x="10528300" y="989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68221</xdr:rowOff>
    </xdr:from>
    <xdr:to>
      <xdr:col>50</xdr:col>
      <xdr:colOff>165100</xdr:colOff>
      <xdr:row>58</xdr:row>
      <xdr:rowOff>169821</xdr:rowOff>
    </xdr:to>
    <xdr:sp macro="" textlink="">
      <xdr:nvSpPr>
        <xdr:cNvPr id="370" name="楕円 369"/>
        <xdr:cNvSpPr/>
      </xdr:nvSpPr>
      <xdr:spPr>
        <a:xfrm>
          <a:off x="9588500" y="10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160948</xdr:rowOff>
    </xdr:from>
    <xdr:ext cx="534377" cy="259045"/>
    <xdr:sp macro="" textlink="">
      <xdr:nvSpPr>
        <xdr:cNvPr id="371" name="テキスト ボックス 370"/>
        <xdr:cNvSpPr txBox="1"/>
      </xdr:nvSpPr>
      <xdr:spPr>
        <a:xfrm>
          <a:off x="9372111" y="10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73180</xdr:rowOff>
    </xdr:from>
    <xdr:to>
      <xdr:col>46</xdr:col>
      <xdr:colOff>38100</xdr:colOff>
      <xdr:row>59</xdr:row>
      <xdr:rowOff>3330</xdr:rowOff>
    </xdr:to>
    <xdr:sp macro="" textlink="">
      <xdr:nvSpPr>
        <xdr:cNvPr id="372" name="楕円 371"/>
        <xdr:cNvSpPr/>
      </xdr:nvSpPr>
      <xdr:spPr>
        <a:xfrm>
          <a:off x="8699500" y="100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165907</xdr:rowOff>
    </xdr:from>
    <xdr:ext cx="534377" cy="259045"/>
    <xdr:sp macro="" textlink="">
      <xdr:nvSpPr>
        <xdr:cNvPr id="373" name="テキスト ボックス 372"/>
        <xdr:cNvSpPr txBox="1"/>
      </xdr:nvSpPr>
      <xdr:spPr>
        <a:xfrm>
          <a:off x="8483111" y="101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57130</xdr:rowOff>
    </xdr:from>
    <xdr:to>
      <xdr:col>41</xdr:col>
      <xdr:colOff>101600</xdr:colOff>
      <xdr:row>58</xdr:row>
      <xdr:rowOff>158730</xdr:rowOff>
    </xdr:to>
    <xdr:sp macro="" textlink="">
      <xdr:nvSpPr>
        <xdr:cNvPr id="374" name="楕円 373"/>
        <xdr:cNvSpPr/>
      </xdr:nvSpPr>
      <xdr:spPr>
        <a:xfrm>
          <a:off x="7810500" y="100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149857</xdr:rowOff>
    </xdr:from>
    <xdr:ext cx="534377" cy="259045"/>
    <xdr:sp macro="" textlink="">
      <xdr:nvSpPr>
        <xdr:cNvPr id="375" name="テキスト ボックス 374"/>
        <xdr:cNvSpPr txBox="1"/>
      </xdr:nvSpPr>
      <xdr:spPr>
        <a:xfrm>
          <a:off x="7594111" y="100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101592</xdr:rowOff>
    </xdr:from>
    <xdr:to>
      <xdr:col>36</xdr:col>
      <xdr:colOff>165100</xdr:colOff>
      <xdr:row>59</xdr:row>
      <xdr:rowOff>31742</xdr:rowOff>
    </xdr:to>
    <xdr:sp macro="" textlink="">
      <xdr:nvSpPr>
        <xdr:cNvPr id="376" name="楕円 375"/>
        <xdr:cNvSpPr/>
      </xdr:nvSpPr>
      <xdr:spPr>
        <a:xfrm>
          <a:off x="6921500" y="100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22869</xdr:rowOff>
    </xdr:from>
    <xdr:ext cx="534377" cy="259045"/>
    <xdr:sp macro="" textlink="">
      <xdr:nvSpPr>
        <xdr:cNvPr id="377" name="テキスト ボックス 376"/>
        <xdr:cNvSpPr txBox="1"/>
      </xdr:nvSpPr>
      <xdr:spPr>
        <a:xfrm>
          <a:off x="6705111" y="101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105563</xdr:rowOff>
    </xdr:from>
    <xdr:to>
      <xdr:col>55</xdr:col>
      <xdr:colOff>0</xdr:colOff>
      <xdr:row>77</xdr:row>
      <xdr:rowOff>6502</xdr:rowOff>
    </xdr:to>
    <xdr:cxnSp macro="">
      <xdr:nvCxnSpPr>
        <xdr:cNvPr id="406" name="直線コネクタ 405"/>
        <xdr:cNvCxnSpPr/>
      </xdr:nvCxnSpPr>
      <xdr:spPr>
        <a:xfrm flipV="1">
          <a:off x="9639300" y="1313576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6502</xdr:rowOff>
    </xdr:from>
    <xdr:to>
      <xdr:col>50</xdr:col>
      <xdr:colOff>114300</xdr:colOff>
      <xdr:row>77</xdr:row>
      <xdr:rowOff>52360</xdr:rowOff>
    </xdr:to>
    <xdr:cxnSp macro="">
      <xdr:nvCxnSpPr>
        <xdr:cNvPr id="409" name="直線コネクタ 408"/>
        <xdr:cNvCxnSpPr/>
      </xdr:nvCxnSpPr>
      <xdr:spPr>
        <a:xfrm flipV="1">
          <a:off x="8750300" y="13208152"/>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101447</xdr:rowOff>
    </xdr:from>
    <xdr:to>
      <xdr:col>45</xdr:col>
      <xdr:colOff>177800</xdr:colOff>
      <xdr:row>77</xdr:row>
      <xdr:rowOff>52360</xdr:rowOff>
    </xdr:to>
    <xdr:cxnSp macro="">
      <xdr:nvCxnSpPr>
        <xdr:cNvPr id="412" name="直線コネクタ 411"/>
        <xdr:cNvCxnSpPr/>
      </xdr:nvCxnSpPr>
      <xdr:spPr>
        <a:xfrm>
          <a:off x="7861300" y="12788747"/>
          <a:ext cx="889000" cy="4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101447</xdr:rowOff>
    </xdr:from>
    <xdr:to>
      <xdr:col>41</xdr:col>
      <xdr:colOff>50800</xdr:colOff>
      <xdr:row>77</xdr:row>
      <xdr:rowOff>6037</xdr:rowOff>
    </xdr:to>
    <xdr:cxnSp macro="">
      <xdr:nvCxnSpPr>
        <xdr:cNvPr id="415" name="直線コネクタ 414"/>
        <xdr:cNvCxnSpPr/>
      </xdr:nvCxnSpPr>
      <xdr:spPr>
        <a:xfrm flipV="1">
          <a:off x="6972300" y="12788747"/>
          <a:ext cx="889000" cy="4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33403</xdr:rowOff>
    </xdr:from>
    <xdr:ext cx="534377" cy="259045"/>
    <xdr:sp macro="" textlink="">
      <xdr:nvSpPr>
        <xdr:cNvPr id="419" name="テキスト ボックス 418"/>
        <xdr:cNvSpPr txBox="1"/>
      </xdr:nvSpPr>
      <xdr:spPr>
        <a:xfrm>
          <a:off x="6705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54763</xdr:rowOff>
    </xdr:from>
    <xdr:to>
      <xdr:col>55</xdr:col>
      <xdr:colOff>50800</xdr:colOff>
      <xdr:row>76</xdr:row>
      <xdr:rowOff>156363</xdr:rowOff>
    </xdr:to>
    <xdr:sp macro="" textlink="">
      <xdr:nvSpPr>
        <xdr:cNvPr id="425" name="楕円 424"/>
        <xdr:cNvSpPr/>
      </xdr:nvSpPr>
      <xdr:spPr>
        <a:xfrm>
          <a:off x="104267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77640</xdr:rowOff>
    </xdr:from>
    <xdr:ext cx="599010" cy="259045"/>
    <xdr:sp macro="" textlink="">
      <xdr:nvSpPr>
        <xdr:cNvPr id="426" name="商工費該当値テキスト"/>
        <xdr:cNvSpPr txBox="1"/>
      </xdr:nvSpPr>
      <xdr:spPr>
        <a:xfrm>
          <a:off x="10528300" y="129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127152</xdr:rowOff>
    </xdr:from>
    <xdr:to>
      <xdr:col>50</xdr:col>
      <xdr:colOff>165100</xdr:colOff>
      <xdr:row>77</xdr:row>
      <xdr:rowOff>57302</xdr:rowOff>
    </xdr:to>
    <xdr:sp macro="" textlink="">
      <xdr:nvSpPr>
        <xdr:cNvPr id="427" name="楕円 426"/>
        <xdr:cNvSpPr/>
      </xdr:nvSpPr>
      <xdr:spPr>
        <a:xfrm>
          <a:off x="9588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73830</xdr:rowOff>
    </xdr:from>
    <xdr:ext cx="534377" cy="259045"/>
    <xdr:sp macro="" textlink="">
      <xdr:nvSpPr>
        <xdr:cNvPr id="428" name="テキスト ボックス 427"/>
        <xdr:cNvSpPr txBox="1"/>
      </xdr:nvSpPr>
      <xdr:spPr>
        <a:xfrm>
          <a:off x="9372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xdr:rowOff>
    </xdr:from>
    <xdr:to>
      <xdr:col>46</xdr:col>
      <xdr:colOff>38100</xdr:colOff>
      <xdr:row>77</xdr:row>
      <xdr:rowOff>103160</xdr:rowOff>
    </xdr:to>
    <xdr:sp macro="" textlink="">
      <xdr:nvSpPr>
        <xdr:cNvPr id="429" name="楕円 428"/>
        <xdr:cNvSpPr/>
      </xdr:nvSpPr>
      <xdr:spPr>
        <a:xfrm>
          <a:off x="8699500" y="132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119687</xdr:rowOff>
    </xdr:from>
    <xdr:ext cx="534377" cy="259045"/>
    <xdr:sp macro="" textlink="">
      <xdr:nvSpPr>
        <xdr:cNvPr id="430" name="テキスト ボックス 429"/>
        <xdr:cNvSpPr txBox="1"/>
      </xdr:nvSpPr>
      <xdr:spPr>
        <a:xfrm>
          <a:off x="8483111" y="129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50647</xdr:rowOff>
    </xdr:from>
    <xdr:to>
      <xdr:col>41</xdr:col>
      <xdr:colOff>101600</xdr:colOff>
      <xdr:row>74</xdr:row>
      <xdr:rowOff>152247</xdr:rowOff>
    </xdr:to>
    <xdr:sp macro="" textlink="">
      <xdr:nvSpPr>
        <xdr:cNvPr id="431" name="楕円 430"/>
        <xdr:cNvSpPr/>
      </xdr:nvSpPr>
      <xdr:spPr>
        <a:xfrm>
          <a:off x="78105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168774</xdr:rowOff>
    </xdr:from>
    <xdr:ext cx="599010" cy="259045"/>
    <xdr:sp macro="" textlink="">
      <xdr:nvSpPr>
        <xdr:cNvPr id="432" name="テキスト ボックス 431"/>
        <xdr:cNvSpPr txBox="1"/>
      </xdr:nvSpPr>
      <xdr:spPr>
        <a:xfrm>
          <a:off x="7561795" y="1251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126687</xdr:rowOff>
    </xdr:from>
    <xdr:to>
      <xdr:col>36</xdr:col>
      <xdr:colOff>165100</xdr:colOff>
      <xdr:row>77</xdr:row>
      <xdr:rowOff>56837</xdr:rowOff>
    </xdr:to>
    <xdr:sp macro="" textlink="">
      <xdr:nvSpPr>
        <xdr:cNvPr id="433" name="楕円 432"/>
        <xdr:cNvSpPr/>
      </xdr:nvSpPr>
      <xdr:spPr>
        <a:xfrm>
          <a:off x="6921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73365</xdr:rowOff>
    </xdr:from>
    <xdr:ext cx="599010" cy="259045"/>
    <xdr:sp macro="" textlink="">
      <xdr:nvSpPr>
        <xdr:cNvPr id="434" name="テキスト ボックス 433"/>
        <xdr:cNvSpPr txBox="1"/>
      </xdr:nvSpPr>
      <xdr:spPr>
        <a:xfrm>
          <a:off x="6672795" y="1293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33362</xdr:rowOff>
    </xdr:from>
    <xdr:to>
      <xdr:col>55</xdr:col>
      <xdr:colOff>0</xdr:colOff>
      <xdr:row>97</xdr:row>
      <xdr:rowOff>129119</xdr:rowOff>
    </xdr:to>
    <xdr:cxnSp macro="">
      <xdr:nvCxnSpPr>
        <xdr:cNvPr id="465" name="直線コネクタ 464"/>
        <xdr:cNvCxnSpPr/>
      </xdr:nvCxnSpPr>
      <xdr:spPr>
        <a:xfrm>
          <a:off x="9639300" y="16664012"/>
          <a:ext cx="838200" cy="9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125422</xdr:rowOff>
    </xdr:from>
    <xdr:to>
      <xdr:col>50</xdr:col>
      <xdr:colOff>114300</xdr:colOff>
      <xdr:row>97</xdr:row>
      <xdr:rowOff>33362</xdr:rowOff>
    </xdr:to>
    <xdr:cxnSp macro="">
      <xdr:nvCxnSpPr>
        <xdr:cNvPr id="468" name="直線コネクタ 467"/>
        <xdr:cNvCxnSpPr/>
      </xdr:nvCxnSpPr>
      <xdr:spPr>
        <a:xfrm>
          <a:off x="8750300" y="16413172"/>
          <a:ext cx="889000" cy="2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125422</xdr:rowOff>
    </xdr:from>
    <xdr:to>
      <xdr:col>45</xdr:col>
      <xdr:colOff>177800</xdr:colOff>
      <xdr:row>96</xdr:row>
      <xdr:rowOff>143787</xdr:rowOff>
    </xdr:to>
    <xdr:cxnSp macro="">
      <xdr:nvCxnSpPr>
        <xdr:cNvPr id="471" name="直線コネクタ 470"/>
        <xdr:cNvCxnSpPr/>
      </xdr:nvCxnSpPr>
      <xdr:spPr>
        <a:xfrm flipV="1">
          <a:off x="7861300" y="16413172"/>
          <a:ext cx="889000" cy="1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143787</xdr:rowOff>
    </xdr:from>
    <xdr:to>
      <xdr:col>41</xdr:col>
      <xdr:colOff>50800</xdr:colOff>
      <xdr:row>97</xdr:row>
      <xdr:rowOff>131411</xdr:rowOff>
    </xdr:to>
    <xdr:cxnSp macro="">
      <xdr:nvCxnSpPr>
        <xdr:cNvPr id="474" name="直線コネクタ 473"/>
        <xdr:cNvCxnSpPr/>
      </xdr:nvCxnSpPr>
      <xdr:spPr>
        <a:xfrm flipV="1">
          <a:off x="6972300" y="16602987"/>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68984</xdr:rowOff>
    </xdr:from>
    <xdr:ext cx="599010" cy="259045"/>
    <xdr:sp macro="" textlink="">
      <xdr:nvSpPr>
        <xdr:cNvPr id="478" name="テキスト ボックス 477"/>
        <xdr:cNvSpPr txBox="1"/>
      </xdr:nvSpPr>
      <xdr:spPr>
        <a:xfrm>
          <a:off x="6672795" y="168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78319</xdr:rowOff>
    </xdr:from>
    <xdr:to>
      <xdr:col>55</xdr:col>
      <xdr:colOff>50800</xdr:colOff>
      <xdr:row>98</xdr:row>
      <xdr:rowOff>8469</xdr:rowOff>
    </xdr:to>
    <xdr:sp macro="" textlink="">
      <xdr:nvSpPr>
        <xdr:cNvPr id="484" name="楕円 483"/>
        <xdr:cNvSpPr/>
      </xdr:nvSpPr>
      <xdr:spPr>
        <a:xfrm>
          <a:off x="10426700" y="167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101196</xdr:rowOff>
    </xdr:from>
    <xdr:ext cx="599010" cy="259045"/>
    <xdr:sp macro="" textlink="">
      <xdr:nvSpPr>
        <xdr:cNvPr id="485" name="土木費該当値テキスト"/>
        <xdr:cNvSpPr txBox="1"/>
      </xdr:nvSpPr>
      <xdr:spPr>
        <a:xfrm>
          <a:off x="10528300" y="1656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154012</xdr:rowOff>
    </xdr:from>
    <xdr:to>
      <xdr:col>50</xdr:col>
      <xdr:colOff>165100</xdr:colOff>
      <xdr:row>97</xdr:row>
      <xdr:rowOff>84162</xdr:rowOff>
    </xdr:to>
    <xdr:sp macro="" textlink="">
      <xdr:nvSpPr>
        <xdr:cNvPr id="486" name="楕円 485"/>
        <xdr:cNvSpPr/>
      </xdr:nvSpPr>
      <xdr:spPr>
        <a:xfrm>
          <a:off x="9588500" y="166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100689</xdr:rowOff>
    </xdr:from>
    <xdr:ext cx="599010" cy="259045"/>
    <xdr:sp macro="" textlink="">
      <xdr:nvSpPr>
        <xdr:cNvPr id="487" name="テキスト ボックス 486"/>
        <xdr:cNvSpPr txBox="1"/>
      </xdr:nvSpPr>
      <xdr:spPr>
        <a:xfrm>
          <a:off x="9339795" y="1638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74622</xdr:rowOff>
    </xdr:from>
    <xdr:to>
      <xdr:col>46</xdr:col>
      <xdr:colOff>38100</xdr:colOff>
      <xdr:row>96</xdr:row>
      <xdr:rowOff>4772</xdr:rowOff>
    </xdr:to>
    <xdr:sp macro="" textlink="">
      <xdr:nvSpPr>
        <xdr:cNvPr id="488" name="楕円 487"/>
        <xdr:cNvSpPr/>
      </xdr:nvSpPr>
      <xdr:spPr>
        <a:xfrm>
          <a:off x="8699500" y="163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21299</xdr:rowOff>
    </xdr:from>
    <xdr:ext cx="599010" cy="259045"/>
    <xdr:sp macro="" textlink="">
      <xdr:nvSpPr>
        <xdr:cNvPr id="489" name="テキスト ボックス 488"/>
        <xdr:cNvSpPr txBox="1"/>
      </xdr:nvSpPr>
      <xdr:spPr>
        <a:xfrm>
          <a:off x="8450795" y="1613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92987</xdr:rowOff>
    </xdr:from>
    <xdr:to>
      <xdr:col>41</xdr:col>
      <xdr:colOff>101600</xdr:colOff>
      <xdr:row>97</xdr:row>
      <xdr:rowOff>23137</xdr:rowOff>
    </xdr:to>
    <xdr:sp macro="" textlink="">
      <xdr:nvSpPr>
        <xdr:cNvPr id="490" name="楕円 489"/>
        <xdr:cNvSpPr/>
      </xdr:nvSpPr>
      <xdr:spPr>
        <a:xfrm>
          <a:off x="7810500" y="165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39664</xdr:rowOff>
    </xdr:from>
    <xdr:ext cx="599010" cy="259045"/>
    <xdr:sp macro="" textlink="">
      <xdr:nvSpPr>
        <xdr:cNvPr id="491" name="テキスト ボックス 490"/>
        <xdr:cNvSpPr txBox="1"/>
      </xdr:nvSpPr>
      <xdr:spPr>
        <a:xfrm>
          <a:off x="7561795" y="1632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80611</xdr:rowOff>
    </xdr:from>
    <xdr:to>
      <xdr:col>36</xdr:col>
      <xdr:colOff>165100</xdr:colOff>
      <xdr:row>98</xdr:row>
      <xdr:rowOff>10761</xdr:rowOff>
    </xdr:to>
    <xdr:sp macro="" textlink="">
      <xdr:nvSpPr>
        <xdr:cNvPr id="492" name="楕円 491"/>
        <xdr:cNvSpPr/>
      </xdr:nvSpPr>
      <xdr:spPr>
        <a:xfrm>
          <a:off x="6921500" y="167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27288</xdr:rowOff>
    </xdr:from>
    <xdr:ext cx="599010" cy="259045"/>
    <xdr:sp macro="" textlink="">
      <xdr:nvSpPr>
        <xdr:cNvPr id="493" name="テキスト ボックス 492"/>
        <xdr:cNvSpPr txBox="1"/>
      </xdr:nvSpPr>
      <xdr:spPr>
        <a:xfrm>
          <a:off x="6672795" y="164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51402</xdr:rowOff>
    </xdr:from>
    <xdr:to>
      <xdr:col>85</xdr:col>
      <xdr:colOff>127000</xdr:colOff>
      <xdr:row>38</xdr:row>
      <xdr:rowOff>110431</xdr:rowOff>
    </xdr:to>
    <xdr:cxnSp macro="">
      <xdr:nvCxnSpPr>
        <xdr:cNvPr id="522" name="直線コネクタ 521"/>
        <xdr:cNvCxnSpPr/>
      </xdr:nvCxnSpPr>
      <xdr:spPr>
        <a:xfrm flipV="1">
          <a:off x="15481300" y="6566502"/>
          <a:ext cx="8382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110431</xdr:rowOff>
    </xdr:from>
    <xdr:to>
      <xdr:col>81</xdr:col>
      <xdr:colOff>50800</xdr:colOff>
      <xdr:row>38</xdr:row>
      <xdr:rowOff>110704</xdr:rowOff>
    </xdr:to>
    <xdr:cxnSp macro="">
      <xdr:nvCxnSpPr>
        <xdr:cNvPr id="525" name="直線コネクタ 524"/>
        <xdr:cNvCxnSpPr/>
      </xdr:nvCxnSpPr>
      <xdr:spPr>
        <a:xfrm flipV="1">
          <a:off x="14592300" y="6625531"/>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78151</xdr:rowOff>
    </xdr:from>
    <xdr:to>
      <xdr:col>76</xdr:col>
      <xdr:colOff>114300</xdr:colOff>
      <xdr:row>38</xdr:row>
      <xdr:rowOff>110704</xdr:rowOff>
    </xdr:to>
    <xdr:cxnSp macro="">
      <xdr:nvCxnSpPr>
        <xdr:cNvPr id="528" name="直線コネクタ 527"/>
        <xdr:cNvCxnSpPr/>
      </xdr:nvCxnSpPr>
      <xdr:spPr>
        <a:xfrm>
          <a:off x="13703300" y="6593251"/>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78151</xdr:rowOff>
    </xdr:from>
    <xdr:to>
      <xdr:col>71</xdr:col>
      <xdr:colOff>177800</xdr:colOff>
      <xdr:row>38</xdr:row>
      <xdr:rowOff>137900</xdr:rowOff>
    </xdr:to>
    <xdr:cxnSp macro="">
      <xdr:nvCxnSpPr>
        <xdr:cNvPr id="531" name="直線コネクタ 530"/>
        <xdr:cNvCxnSpPr/>
      </xdr:nvCxnSpPr>
      <xdr:spPr>
        <a:xfrm flipV="1">
          <a:off x="12814300" y="6593251"/>
          <a:ext cx="889000" cy="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35" name="テキスト ボックス 534"/>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xdr:rowOff>
    </xdr:from>
    <xdr:to>
      <xdr:col>85</xdr:col>
      <xdr:colOff>177800</xdr:colOff>
      <xdr:row>38</xdr:row>
      <xdr:rowOff>102202</xdr:rowOff>
    </xdr:to>
    <xdr:sp macro="" textlink="">
      <xdr:nvSpPr>
        <xdr:cNvPr id="541" name="楕円 540"/>
        <xdr:cNvSpPr/>
      </xdr:nvSpPr>
      <xdr:spPr>
        <a:xfrm>
          <a:off x="16268700" y="65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23479</xdr:rowOff>
    </xdr:from>
    <xdr:ext cx="534377" cy="259045"/>
    <xdr:sp macro="" textlink="">
      <xdr:nvSpPr>
        <xdr:cNvPr id="542" name="消防費該当値テキスト"/>
        <xdr:cNvSpPr txBox="1"/>
      </xdr:nvSpPr>
      <xdr:spPr>
        <a:xfrm>
          <a:off x="16370300" y="63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59631</xdr:rowOff>
    </xdr:from>
    <xdr:to>
      <xdr:col>81</xdr:col>
      <xdr:colOff>101600</xdr:colOff>
      <xdr:row>38</xdr:row>
      <xdr:rowOff>161231</xdr:rowOff>
    </xdr:to>
    <xdr:sp macro="" textlink="">
      <xdr:nvSpPr>
        <xdr:cNvPr id="543" name="楕円 542"/>
        <xdr:cNvSpPr/>
      </xdr:nvSpPr>
      <xdr:spPr>
        <a:xfrm>
          <a:off x="15430500" y="65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6309</xdr:rowOff>
    </xdr:from>
    <xdr:ext cx="534377" cy="259045"/>
    <xdr:sp macro="" textlink="">
      <xdr:nvSpPr>
        <xdr:cNvPr id="544" name="テキスト ボックス 543"/>
        <xdr:cNvSpPr txBox="1"/>
      </xdr:nvSpPr>
      <xdr:spPr>
        <a:xfrm>
          <a:off x="15214111" y="63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59904</xdr:rowOff>
    </xdr:from>
    <xdr:to>
      <xdr:col>76</xdr:col>
      <xdr:colOff>165100</xdr:colOff>
      <xdr:row>38</xdr:row>
      <xdr:rowOff>161504</xdr:rowOff>
    </xdr:to>
    <xdr:sp macro="" textlink="">
      <xdr:nvSpPr>
        <xdr:cNvPr id="545" name="楕円 544"/>
        <xdr:cNvSpPr/>
      </xdr:nvSpPr>
      <xdr:spPr>
        <a:xfrm>
          <a:off x="14541500" y="65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6581</xdr:rowOff>
    </xdr:from>
    <xdr:ext cx="534377" cy="259045"/>
    <xdr:sp macro="" textlink="">
      <xdr:nvSpPr>
        <xdr:cNvPr id="546" name="テキスト ボックス 545"/>
        <xdr:cNvSpPr txBox="1"/>
      </xdr:nvSpPr>
      <xdr:spPr>
        <a:xfrm>
          <a:off x="14325111" y="63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27351</xdr:rowOff>
    </xdr:from>
    <xdr:to>
      <xdr:col>72</xdr:col>
      <xdr:colOff>38100</xdr:colOff>
      <xdr:row>38</xdr:row>
      <xdr:rowOff>128951</xdr:rowOff>
    </xdr:to>
    <xdr:sp macro="" textlink="">
      <xdr:nvSpPr>
        <xdr:cNvPr id="547" name="楕円 546"/>
        <xdr:cNvSpPr/>
      </xdr:nvSpPr>
      <xdr:spPr>
        <a:xfrm>
          <a:off x="13652500" y="65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145478</xdr:rowOff>
    </xdr:from>
    <xdr:ext cx="534377" cy="259045"/>
    <xdr:sp macro="" textlink="">
      <xdr:nvSpPr>
        <xdr:cNvPr id="548" name="テキスト ボックス 547"/>
        <xdr:cNvSpPr txBox="1"/>
      </xdr:nvSpPr>
      <xdr:spPr>
        <a:xfrm>
          <a:off x="13436111" y="63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87100</xdr:rowOff>
    </xdr:from>
    <xdr:to>
      <xdr:col>67</xdr:col>
      <xdr:colOff>101600</xdr:colOff>
      <xdr:row>39</xdr:row>
      <xdr:rowOff>17250</xdr:rowOff>
    </xdr:to>
    <xdr:sp macro="" textlink="">
      <xdr:nvSpPr>
        <xdr:cNvPr id="549" name="楕円 548"/>
        <xdr:cNvSpPr/>
      </xdr:nvSpPr>
      <xdr:spPr>
        <a:xfrm>
          <a:off x="12763500" y="6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8377</xdr:rowOff>
    </xdr:from>
    <xdr:ext cx="534377" cy="259045"/>
    <xdr:sp macro="" textlink="">
      <xdr:nvSpPr>
        <xdr:cNvPr id="550" name="テキスト ボックス 549"/>
        <xdr:cNvSpPr txBox="1"/>
      </xdr:nvSpPr>
      <xdr:spPr>
        <a:xfrm>
          <a:off x="12547111" y="66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93564</xdr:rowOff>
    </xdr:from>
    <xdr:to>
      <xdr:col>85</xdr:col>
      <xdr:colOff>127000</xdr:colOff>
      <xdr:row>57</xdr:row>
      <xdr:rowOff>112406</xdr:rowOff>
    </xdr:to>
    <xdr:cxnSp macro="">
      <xdr:nvCxnSpPr>
        <xdr:cNvPr id="577" name="直線コネクタ 576"/>
        <xdr:cNvCxnSpPr/>
      </xdr:nvCxnSpPr>
      <xdr:spPr>
        <a:xfrm>
          <a:off x="15481300" y="9866214"/>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82879</xdr:rowOff>
    </xdr:from>
    <xdr:to>
      <xdr:col>81</xdr:col>
      <xdr:colOff>50800</xdr:colOff>
      <xdr:row>57</xdr:row>
      <xdr:rowOff>93564</xdr:rowOff>
    </xdr:to>
    <xdr:cxnSp macro="">
      <xdr:nvCxnSpPr>
        <xdr:cNvPr id="580" name="直線コネクタ 579"/>
        <xdr:cNvCxnSpPr/>
      </xdr:nvCxnSpPr>
      <xdr:spPr>
        <a:xfrm>
          <a:off x="14592300" y="9855529"/>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82879</xdr:rowOff>
    </xdr:from>
    <xdr:to>
      <xdr:col>76</xdr:col>
      <xdr:colOff>114300</xdr:colOff>
      <xdr:row>58</xdr:row>
      <xdr:rowOff>32758</xdr:rowOff>
    </xdr:to>
    <xdr:cxnSp macro="">
      <xdr:nvCxnSpPr>
        <xdr:cNvPr id="583" name="直線コネクタ 582"/>
        <xdr:cNvCxnSpPr/>
      </xdr:nvCxnSpPr>
      <xdr:spPr>
        <a:xfrm flipV="1">
          <a:off x="13703300" y="9855529"/>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32758</xdr:rowOff>
    </xdr:from>
    <xdr:to>
      <xdr:col>71</xdr:col>
      <xdr:colOff>177800</xdr:colOff>
      <xdr:row>58</xdr:row>
      <xdr:rowOff>51712</xdr:rowOff>
    </xdr:to>
    <xdr:cxnSp macro="">
      <xdr:nvCxnSpPr>
        <xdr:cNvPr id="586" name="直線コネクタ 585"/>
        <xdr:cNvCxnSpPr/>
      </xdr:nvCxnSpPr>
      <xdr:spPr>
        <a:xfrm flipV="1">
          <a:off x="12814300" y="9976858"/>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60942</xdr:rowOff>
    </xdr:from>
    <xdr:ext cx="599010" cy="259045"/>
    <xdr:sp macro="" textlink="">
      <xdr:nvSpPr>
        <xdr:cNvPr id="590" name="テキスト ボックス 589"/>
        <xdr:cNvSpPr txBox="1"/>
      </xdr:nvSpPr>
      <xdr:spPr>
        <a:xfrm>
          <a:off x="12514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61606</xdr:rowOff>
    </xdr:from>
    <xdr:to>
      <xdr:col>85</xdr:col>
      <xdr:colOff>177800</xdr:colOff>
      <xdr:row>57</xdr:row>
      <xdr:rowOff>163206</xdr:rowOff>
    </xdr:to>
    <xdr:sp macro="" textlink="">
      <xdr:nvSpPr>
        <xdr:cNvPr id="596" name="楕円 595"/>
        <xdr:cNvSpPr/>
      </xdr:nvSpPr>
      <xdr:spPr>
        <a:xfrm>
          <a:off x="16268700" y="9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40033</xdr:rowOff>
    </xdr:from>
    <xdr:ext cx="534377" cy="259045"/>
    <xdr:sp macro="" textlink="">
      <xdr:nvSpPr>
        <xdr:cNvPr id="597" name="教育費該当値テキスト"/>
        <xdr:cNvSpPr txBox="1"/>
      </xdr:nvSpPr>
      <xdr:spPr>
        <a:xfrm>
          <a:off x="16370300" y="98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42764</xdr:rowOff>
    </xdr:from>
    <xdr:to>
      <xdr:col>81</xdr:col>
      <xdr:colOff>101600</xdr:colOff>
      <xdr:row>57</xdr:row>
      <xdr:rowOff>144364</xdr:rowOff>
    </xdr:to>
    <xdr:sp macro="" textlink="">
      <xdr:nvSpPr>
        <xdr:cNvPr id="598" name="楕円 597"/>
        <xdr:cNvSpPr/>
      </xdr:nvSpPr>
      <xdr:spPr>
        <a:xfrm>
          <a:off x="15430500" y="98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135491</xdr:rowOff>
    </xdr:from>
    <xdr:ext cx="534377" cy="259045"/>
    <xdr:sp macro="" textlink="">
      <xdr:nvSpPr>
        <xdr:cNvPr id="599" name="テキスト ボックス 598"/>
        <xdr:cNvSpPr txBox="1"/>
      </xdr:nvSpPr>
      <xdr:spPr>
        <a:xfrm>
          <a:off x="15214111" y="99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32079</xdr:rowOff>
    </xdr:from>
    <xdr:to>
      <xdr:col>76</xdr:col>
      <xdr:colOff>165100</xdr:colOff>
      <xdr:row>57</xdr:row>
      <xdr:rowOff>133679</xdr:rowOff>
    </xdr:to>
    <xdr:sp macro="" textlink="">
      <xdr:nvSpPr>
        <xdr:cNvPr id="600" name="楕円 599"/>
        <xdr:cNvSpPr/>
      </xdr:nvSpPr>
      <xdr:spPr>
        <a:xfrm>
          <a:off x="14541500" y="98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124806</xdr:rowOff>
    </xdr:from>
    <xdr:ext cx="534377" cy="259045"/>
    <xdr:sp macro="" textlink="">
      <xdr:nvSpPr>
        <xdr:cNvPr id="601" name="テキスト ボックス 600"/>
        <xdr:cNvSpPr txBox="1"/>
      </xdr:nvSpPr>
      <xdr:spPr>
        <a:xfrm>
          <a:off x="14325111" y="98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153408</xdr:rowOff>
    </xdr:from>
    <xdr:to>
      <xdr:col>72</xdr:col>
      <xdr:colOff>38100</xdr:colOff>
      <xdr:row>58</xdr:row>
      <xdr:rowOff>83558</xdr:rowOff>
    </xdr:to>
    <xdr:sp macro="" textlink="">
      <xdr:nvSpPr>
        <xdr:cNvPr id="602" name="楕円 601"/>
        <xdr:cNvSpPr/>
      </xdr:nvSpPr>
      <xdr:spPr>
        <a:xfrm>
          <a:off x="13652500" y="9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74685</xdr:rowOff>
    </xdr:from>
    <xdr:ext cx="534377" cy="259045"/>
    <xdr:sp macro="" textlink="">
      <xdr:nvSpPr>
        <xdr:cNvPr id="603" name="テキスト ボックス 602"/>
        <xdr:cNvSpPr txBox="1"/>
      </xdr:nvSpPr>
      <xdr:spPr>
        <a:xfrm>
          <a:off x="13436111" y="100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912</xdr:rowOff>
    </xdr:from>
    <xdr:to>
      <xdr:col>67</xdr:col>
      <xdr:colOff>101600</xdr:colOff>
      <xdr:row>58</xdr:row>
      <xdr:rowOff>102512</xdr:rowOff>
    </xdr:to>
    <xdr:sp macro="" textlink="">
      <xdr:nvSpPr>
        <xdr:cNvPr id="604" name="楕円 603"/>
        <xdr:cNvSpPr/>
      </xdr:nvSpPr>
      <xdr:spPr>
        <a:xfrm>
          <a:off x="12763500" y="99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93639</xdr:rowOff>
    </xdr:from>
    <xdr:ext cx="534377" cy="259045"/>
    <xdr:sp macro="" textlink="">
      <xdr:nvSpPr>
        <xdr:cNvPr id="605" name="テキスト ボックス 604"/>
        <xdr:cNvSpPr txBox="1"/>
      </xdr:nvSpPr>
      <xdr:spPr>
        <a:xfrm>
          <a:off x="12547111" y="100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59331</xdr:rowOff>
    </xdr:from>
    <xdr:to>
      <xdr:col>85</xdr:col>
      <xdr:colOff>127000</xdr:colOff>
      <xdr:row>79</xdr:row>
      <xdr:rowOff>63974</xdr:rowOff>
    </xdr:to>
    <xdr:cxnSp macro="">
      <xdr:nvCxnSpPr>
        <xdr:cNvPr id="636" name="直線コネクタ 635"/>
        <xdr:cNvCxnSpPr/>
      </xdr:nvCxnSpPr>
      <xdr:spPr>
        <a:xfrm flipV="1">
          <a:off x="15481300" y="13603881"/>
          <a:ext cx="8382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45411</xdr:rowOff>
    </xdr:from>
    <xdr:to>
      <xdr:col>81</xdr:col>
      <xdr:colOff>50800</xdr:colOff>
      <xdr:row>79</xdr:row>
      <xdr:rowOff>63974</xdr:rowOff>
    </xdr:to>
    <xdr:cxnSp macro="">
      <xdr:nvCxnSpPr>
        <xdr:cNvPr id="639" name="直線コネクタ 638"/>
        <xdr:cNvCxnSpPr/>
      </xdr:nvCxnSpPr>
      <xdr:spPr>
        <a:xfrm>
          <a:off x="14592300" y="13589961"/>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171399</xdr:rowOff>
    </xdr:from>
    <xdr:to>
      <xdr:col>76</xdr:col>
      <xdr:colOff>114300</xdr:colOff>
      <xdr:row>79</xdr:row>
      <xdr:rowOff>45411</xdr:rowOff>
    </xdr:to>
    <xdr:cxnSp macro="">
      <xdr:nvCxnSpPr>
        <xdr:cNvPr id="642" name="直線コネクタ 641"/>
        <xdr:cNvCxnSpPr/>
      </xdr:nvCxnSpPr>
      <xdr:spPr>
        <a:xfrm>
          <a:off x="13703300" y="13544499"/>
          <a:ext cx="889000" cy="4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171399</xdr:rowOff>
    </xdr:from>
    <xdr:to>
      <xdr:col>71</xdr:col>
      <xdr:colOff>177800</xdr:colOff>
      <xdr:row>79</xdr:row>
      <xdr:rowOff>75544</xdr:rowOff>
    </xdr:to>
    <xdr:cxnSp macro="">
      <xdr:nvCxnSpPr>
        <xdr:cNvPr id="645" name="直線コネクタ 644"/>
        <xdr:cNvCxnSpPr/>
      </xdr:nvCxnSpPr>
      <xdr:spPr>
        <a:xfrm flipV="1">
          <a:off x="12814300" y="13544499"/>
          <a:ext cx="889000" cy="7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122432</xdr:rowOff>
    </xdr:from>
    <xdr:ext cx="534377" cy="259045"/>
    <xdr:sp macro="" textlink="">
      <xdr:nvSpPr>
        <xdr:cNvPr id="649" name="テキスト ボックス 648"/>
        <xdr:cNvSpPr txBox="1"/>
      </xdr:nvSpPr>
      <xdr:spPr>
        <a:xfrm>
          <a:off x="12547111" y="136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8531</xdr:rowOff>
    </xdr:from>
    <xdr:to>
      <xdr:col>85</xdr:col>
      <xdr:colOff>177800</xdr:colOff>
      <xdr:row>79</xdr:row>
      <xdr:rowOff>110131</xdr:rowOff>
    </xdr:to>
    <xdr:sp macro="" textlink="">
      <xdr:nvSpPr>
        <xdr:cNvPr id="655" name="楕円 654"/>
        <xdr:cNvSpPr/>
      </xdr:nvSpPr>
      <xdr:spPr>
        <a:xfrm>
          <a:off x="16268700" y="135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139358</xdr:rowOff>
    </xdr:from>
    <xdr:ext cx="534377" cy="259045"/>
    <xdr:sp macro="" textlink="">
      <xdr:nvSpPr>
        <xdr:cNvPr id="656" name="災害復旧費該当値テキスト"/>
        <xdr:cNvSpPr txBox="1"/>
      </xdr:nvSpPr>
      <xdr:spPr>
        <a:xfrm>
          <a:off x="16370300"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13174</xdr:rowOff>
    </xdr:from>
    <xdr:to>
      <xdr:col>81</xdr:col>
      <xdr:colOff>101600</xdr:colOff>
      <xdr:row>79</xdr:row>
      <xdr:rowOff>114774</xdr:rowOff>
    </xdr:to>
    <xdr:sp macro="" textlink="">
      <xdr:nvSpPr>
        <xdr:cNvPr id="657" name="楕円 656"/>
        <xdr:cNvSpPr/>
      </xdr:nvSpPr>
      <xdr:spPr>
        <a:xfrm>
          <a:off x="15430500" y="1355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131301</xdr:rowOff>
    </xdr:from>
    <xdr:ext cx="534377" cy="259045"/>
    <xdr:sp macro="" textlink="">
      <xdr:nvSpPr>
        <xdr:cNvPr id="658" name="テキスト ボックス 657"/>
        <xdr:cNvSpPr txBox="1"/>
      </xdr:nvSpPr>
      <xdr:spPr>
        <a:xfrm>
          <a:off x="15214111" y="133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166061</xdr:rowOff>
    </xdr:from>
    <xdr:to>
      <xdr:col>76</xdr:col>
      <xdr:colOff>165100</xdr:colOff>
      <xdr:row>79</xdr:row>
      <xdr:rowOff>96211</xdr:rowOff>
    </xdr:to>
    <xdr:sp macro="" textlink="">
      <xdr:nvSpPr>
        <xdr:cNvPr id="659" name="楕円 658"/>
        <xdr:cNvSpPr/>
      </xdr:nvSpPr>
      <xdr:spPr>
        <a:xfrm>
          <a:off x="14541500" y="135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112738</xdr:rowOff>
    </xdr:from>
    <xdr:ext cx="534377" cy="259045"/>
    <xdr:sp macro="" textlink="">
      <xdr:nvSpPr>
        <xdr:cNvPr id="660" name="テキスト ボックス 659"/>
        <xdr:cNvSpPr txBox="1"/>
      </xdr:nvSpPr>
      <xdr:spPr>
        <a:xfrm>
          <a:off x="14325111" y="133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120599</xdr:rowOff>
    </xdr:from>
    <xdr:to>
      <xdr:col>72</xdr:col>
      <xdr:colOff>38100</xdr:colOff>
      <xdr:row>79</xdr:row>
      <xdr:rowOff>50749</xdr:rowOff>
    </xdr:to>
    <xdr:sp macro="" textlink="">
      <xdr:nvSpPr>
        <xdr:cNvPr id="661" name="楕円 660"/>
        <xdr:cNvSpPr/>
      </xdr:nvSpPr>
      <xdr:spPr>
        <a:xfrm>
          <a:off x="13652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67276</xdr:rowOff>
    </xdr:from>
    <xdr:ext cx="534377" cy="259045"/>
    <xdr:sp macro="" textlink="">
      <xdr:nvSpPr>
        <xdr:cNvPr id="662" name="テキスト ボックス 661"/>
        <xdr:cNvSpPr txBox="1"/>
      </xdr:nvSpPr>
      <xdr:spPr>
        <a:xfrm>
          <a:off x="13436111" y="132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24744</xdr:rowOff>
    </xdr:from>
    <xdr:to>
      <xdr:col>67</xdr:col>
      <xdr:colOff>101600</xdr:colOff>
      <xdr:row>79</xdr:row>
      <xdr:rowOff>126344</xdr:rowOff>
    </xdr:to>
    <xdr:sp macro="" textlink="">
      <xdr:nvSpPr>
        <xdr:cNvPr id="663" name="楕円 662"/>
        <xdr:cNvSpPr/>
      </xdr:nvSpPr>
      <xdr:spPr>
        <a:xfrm>
          <a:off x="12763500" y="13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142871</xdr:rowOff>
    </xdr:from>
    <xdr:ext cx="534377" cy="259045"/>
    <xdr:sp macro="" textlink="">
      <xdr:nvSpPr>
        <xdr:cNvPr id="664" name="テキスト ボックス 663"/>
        <xdr:cNvSpPr txBox="1"/>
      </xdr:nvSpPr>
      <xdr:spPr>
        <a:xfrm>
          <a:off x="12547111" y="133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25074</xdr:rowOff>
    </xdr:from>
    <xdr:to>
      <xdr:col>85</xdr:col>
      <xdr:colOff>127000</xdr:colOff>
      <xdr:row>99</xdr:row>
      <xdr:rowOff>28546</xdr:rowOff>
    </xdr:to>
    <xdr:cxnSp macro="">
      <xdr:nvCxnSpPr>
        <xdr:cNvPr id="693" name="直線コネクタ 692"/>
        <xdr:cNvCxnSpPr/>
      </xdr:nvCxnSpPr>
      <xdr:spPr>
        <a:xfrm>
          <a:off x="15481300" y="16998624"/>
          <a:ext cx="8382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18154</xdr:rowOff>
    </xdr:from>
    <xdr:to>
      <xdr:col>81</xdr:col>
      <xdr:colOff>50800</xdr:colOff>
      <xdr:row>99</xdr:row>
      <xdr:rowOff>25074</xdr:rowOff>
    </xdr:to>
    <xdr:cxnSp macro="">
      <xdr:nvCxnSpPr>
        <xdr:cNvPr id="696" name="直線コネクタ 695"/>
        <xdr:cNvCxnSpPr/>
      </xdr:nvCxnSpPr>
      <xdr:spPr>
        <a:xfrm>
          <a:off x="14592300" y="16991704"/>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12198</xdr:rowOff>
    </xdr:from>
    <xdr:to>
      <xdr:col>76</xdr:col>
      <xdr:colOff>114300</xdr:colOff>
      <xdr:row>99</xdr:row>
      <xdr:rowOff>18154</xdr:rowOff>
    </xdr:to>
    <xdr:cxnSp macro="">
      <xdr:nvCxnSpPr>
        <xdr:cNvPr id="699" name="直線コネクタ 698"/>
        <xdr:cNvCxnSpPr/>
      </xdr:nvCxnSpPr>
      <xdr:spPr>
        <a:xfrm>
          <a:off x="13703300" y="16985748"/>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9516</xdr:rowOff>
    </xdr:from>
    <xdr:to>
      <xdr:col>71</xdr:col>
      <xdr:colOff>177800</xdr:colOff>
      <xdr:row>99</xdr:row>
      <xdr:rowOff>12198</xdr:rowOff>
    </xdr:to>
    <xdr:cxnSp macro="">
      <xdr:nvCxnSpPr>
        <xdr:cNvPr id="702" name="直線コネクタ 701"/>
        <xdr:cNvCxnSpPr/>
      </xdr:nvCxnSpPr>
      <xdr:spPr>
        <a:xfrm>
          <a:off x="12814300" y="16983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706" name="テキスト ボックス 705"/>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149196</xdr:rowOff>
    </xdr:from>
    <xdr:to>
      <xdr:col>85</xdr:col>
      <xdr:colOff>177800</xdr:colOff>
      <xdr:row>99</xdr:row>
      <xdr:rowOff>79346</xdr:rowOff>
    </xdr:to>
    <xdr:sp macro="" textlink="">
      <xdr:nvSpPr>
        <xdr:cNvPr id="712" name="楕円 711"/>
        <xdr:cNvSpPr/>
      </xdr:nvSpPr>
      <xdr:spPr>
        <a:xfrm>
          <a:off x="16268700" y="169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64123</xdr:rowOff>
    </xdr:from>
    <xdr:ext cx="469744" cy="259045"/>
    <xdr:sp macro="" textlink="">
      <xdr:nvSpPr>
        <xdr:cNvPr id="713" name="公債費該当値テキスト"/>
        <xdr:cNvSpPr txBox="1"/>
      </xdr:nvSpPr>
      <xdr:spPr>
        <a:xfrm>
          <a:off x="16370300" y="168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145724</xdr:rowOff>
    </xdr:from>
    <xdr:to>
      <xdr:col>81</xdr:col>
      <xdr:colOff>101600</xdr:colOff>
      <xdr:row>99</xdr:row>
      <xdr:rowOff>75874</xdr:rowOff>
    </xdr:to>
    <xdr:sp macro="" textlink="">
      <xdr:nvSpPr>
        <xdr:cNvPr id="714" name="楕円 713"/>
        <xdr:cNvSpPr/>
      </xdr:nvSpPr>
      <xdr:spPr>
        <a:xfrm>
          <a:off x="15430500" y="169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67001</xdr:rowOff>
    </xdr:from>
    <xdr:ext cx="534377" cy="259045"/>
    <xdr:sp macro="" textlink="">
      <xdr:nvSpPr>
        <xdr:cNvPr id="715" name="テキスト ボックス 714"/>
        <xdr:cNvSpPr txBox="1"/>
      </xdr:nvSpPr>
      <xdr:spPr>
        <a:xfrm>
          <a:off x="15214111" y="170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138804</xdr:rowOff>
    </xdr:from>
    <xdr:to>
      <xdr:col>76</xdr:col>
      <xdr:colOff>165100</xdr:colOff>
      <xdr:row>99</xdr:row>
      <xdr:rowOff>68954</xdr:rowOff>
    </xdr:to>
    <xdr:sp macro="" textlink="">
      <xdr:nvSpPr>
        <xdr:cNvPr id="716" name="楕円 715"/>
        <xdr:cNvSpPr/>
      </xdr:nvSpPr>
      <xdr:spPr>
        <a:xfrm>
          <a:off x="14541500" y="169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60081</xdr:rowOff>
    </xdr:from>
    <xdr:ext cx="534377" cy="259045"/>
    <xdr:sp macro="" textlink="">
      <xdr:nvSpPr>
        <xdr:cNvPr id="717" name="テキスト ボックス 716"/>
        <xdr:cNvSpPr txBox="1"/>
      </xdr:nvSpPr>
      <xdr:spPr>
        <a:xfrm>
          <a:off x="14325111" y="170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132848</xdr:rowOff>
    </xdr:from>
    <xdr:to>
      <xdr:col>72</xdr:col>
      <xdr:colOff>38100</xdr:colOff>
      <xdr:row>99</xdr:row>
      <xdr:rowOff>62998</xdr:rowOff>
    </xdr:to>
    <xdr:sp macro="" textlink="">
      <xdr:nvSpPr>
        <xdr:cNvPr id="718" name="楕円 717"/>
        <xdr:cNvSpPr/>
      </xdr:nvSpPr>
      <xdr:spPr>
        <a:xfrm>
          <a:off x="13652500" y="169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54125</xdr:rowOff>
    </xdr:from>
    <xdr:ext cx="534377" cy="259045"/>
    <xdr:sp macro="" textlink="">
      <xdr:nvSpPr>
        <xdr:cNvPr id="719" name="テキスト ボックス 718"/>
        <xdr:cNvSpPr txBox="1"/>
      </xdr:nvSpPr>
      <xdr:spPr>
        <a:xfrm>
          <a:off x="13436111" y="170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130166</xdr:rowOff>
    </xdr:from>
    <xdr:to>
      <xdr:col>67</xdr:col>
      <xdr:colOff>101600</xdr:colOff>
      <xdr:row>99</xdr:row>
      <xdr:rowOff>60316</xdr:rowOff>
    </xdr:to>
    <xdr:sp macro="" textlink="">
      <xdr:nvSpPr>
        <xdr:cNvPr id="720" name="楕円 719"/>
        <xdr:cNvSpPr/>
      </xdr:nvSpPr>
      <xdr:spPr>
        <a:xfrm>
          <a:off x="12763500" y="169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51443</xdr:rowOff>
    </xdr:from>
    <xdr:ext cx="534377" cy="259045"/>
    <xdr:sp macro="" textlink="">
      <xdr:nvSpPr>
        <xdr:cNvPr id="721" name="テキスト ボックス 720"/>
        <xdr:cNvSpPr txBox="1"/>
      </xdr:nvSpPr>
      <xdr:spPr>
        <a:xfrm>
          <a:off x="12547111" y="170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総務費</a:t>
          </a:r>
          <a:r>
            <a:rPr kumimoji="1" lang="ja-JP" altLang="en-US" sz="1100">
              <a:solidFill>
                <a:schemeClr val="dk1"/>
              </a:solidFill>
              <a:effectLst/>
              <a:latin typeface="ＭＳ Ｐゴシック" pitchFamily="50" charset="-128"/>
              <a:ea typeface="ＭＳ Ｐゴシック" pitchFamily="50" charset="-128"/>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、産業団地整備事業に係る再生加速化交付金</a:t>
          </a:r>
          <a:r>
            <a:rPr kumimoji="1" lang="ja-JP" altLang="ja-JP" sz="1100">
              <a:solidFill>
                <a:schemeClr val="dk1"/>
              </a:solidFill>
              <a:effectLst/>
              <a:latin typeface="ＭＳ Ｐゴシック" pitchFamily="50" charset="-128"/>
              <a:ea typeface="ＭＳ Ｐゴシック" pitchFamily="50" charset="-128"/>
              <a:cs typeface="+mn-cs"/>
            </a:rPr>
            <a:t>基金積立分の減などにより、前年度</a:t>
          </a:r>
          <a:r>
            <a:rPr kumimoji="1" lang="ja-JP" altLang="en-US" sz="1100">
              <a:solidFill>
                <a:schemeClr val="dk1"/>
              </a:solidFill>
              <a:effectLst/>
              <a:latin typeface="ＭＳ Ｐゴシック" pitchFamily="50" charset="-128"/>
              <a:ea typeface="ＭＳ Ｐゴシック" pitchFamily="50" charset="-128"/>
              <a:cs typeface="+mn-cs"/>
            </a:rPr>
            <a:t>から</a:t>
          </a:r>
          <a:r>
            <a:rPr kumimoji="1" lang="en-US" altLang="ja-JP" sz="1100">
              <a:solidFill>
                <a:schemeClr val="dk1"/>
              </a:solidFill>
              <a:effectLst/>
              <a:latin typeface="ＭＳ Ｐゴシック" pitchFamily="50" charset="-128"/>
              <a:ea typeface="ＭＳ Ｐゴシック" pitchFamily="50" charset="-128"/>
              <a:cs typeface="+mn-cs"/>
            </a:rPr>
            <a:t>150,364</a:t>
          </a:r>
          <a:r>
            <a:rPr kumimoji="1" lang="ja-JP" altLang="ja-JP" sz="1100">
              <a:solidFill>
                <a:schemeClr val="dk1"/>
              </a:solidFill>
              <a:effectLst/>
              <a:latin typeface="ＭＳ Ｐゴシック" pitchFamily="50" charset="-128"/>
              <a:ea typeface="ＭＳ Ｐゴシック" pitchFamily="50" charset="-128"/>
              <a:cs typeface="+mn-cs"/>
            </a:rPr>
            <a:t>円減少し</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259,603</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民生費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認定こども園施設整備事業費の</a:t>
          </a:r>
          <a:r>
            <a:rPr kumimoji="1" lang="ja-JP" altLang="en-US" sz="1100">
              <a:solidFill>
                <a:schemeClr val="dk1"/>
              </a:solidFill>
              <a:effectLst/>
              <a:latin typeface="ＭＳ Ｐゴシック" pitchFamily="50" charset="-128"/>
              <a:ea typeface="ＭＳ Ｐゴシック" pitchFamily="50" charset="-128"/>
              <a:cs typeface="+mn-cs"/>
            </a:rPr>
            <a:t>減など</a:t>
          </a:r>
          <a:r>
            <a:rPr kumimoji="1" lang="ja-JP" altLang="ja-JP" sz="1100">
              <a:solidFill>
                <a:schemeClr val="dk1"/>
              </a:solidFill>
              <a:effectLst/>
              <a:latin typeface="ＭＳ Ｐゴシック" pitchFamily="50" charset="-128"/>
              <a:ea typeface="ＭＳ Ｐゴシック" pitchFamily="50" charset="-128"/>
              <a:cs typeface="+mn-cs"/>
            </a:rPr>
            <a:t>により、前年度から</a:t>
          </a:r>
          <a:r>
            <a:rPr kumimoji="1" lang="en-US" altLang="ja-JP" sz="1100">
              <a:solidFill>
                <a:schemeClr val="dk1"/>
              </a:solidFill>
              <a:effectLst/>
              <a:latin typeface="ＭＳ Ｐゴシック" pitchFamily="50" charset="-128"/>
              <a:ea typeface="ＭＳ Ｐゴシック" pitchFamily="50" charset="-128"/>
              <a:cs typeface="+mn-cs"/>
            </a:rPr>
            <a:t>28,733</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減少</a:t>
          </a:r>
          <a:r>
            <a:rPr kumimoji="1" lang="ja-JP" altLang="ja-JP" sz="1100">
              <a:solidFill>
                <a:schemeClr val="dk1"/>
              </a:solidFill>
              <a:effectLst/>
              <a:latin typeface="ＭＳ Ｐゴシック" pitchFamily="50" charset="-128"/>
              <a:ea typeface="ＭＳ Ｐゴシック" pitchFamily="50" charset="-128"/>
              <a:cs typeface="+mn-cs"/>
            </a:rPr>
            <a:t>となった</a:t>
          </a:r>
          <a:r>
            <a:rPr kumimoji="1" lang="ja-JP" altLang="en-US" sz="1100">
              <a:solidFill>
                <a:schemeClr val="dk1"/>
              </a:solidFill>
              <a:effectLst/>
              <a:latin typeface="ＭＳ Ｐゴシック" pitchFamily="50" charset="-128"/>
              <a:ea typeface="ＭＳ Ｐゴシック" pitchFamily="50" charset="-128"/>
              <a:cs typeface="+mn-cs"/>
            </a:rPr>
            <a:t>。また、</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65,742</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商工費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産業団地整備事業費</a:t>
          </a:r>
          <a:r>
            <a:rPr kumimoji="1" lang="ja-JP" altLang="en-US" sz="1100">
              <a:solidFill>
                <a:schemeClr val="dk1"/>
              </a:solidFill>
              <a:effectLst/>
              <a:latin typeface="ＭＳ Ｐゴシック" pitchFamily="50" charset="-128"/>
              <a:ea typeface="ＭＳ Ｐゴシック" pitchFamily="50" charset="-128"/>
              <a:cs typeface="+mn-cs"/>
            </a:rPr>
            <a:t>等</a:t>
          </a:r>
          <a:r>
            <a:rPr kumimoji="1" lang="ja-JP" altLang="ja-JP" sz="1100">
              <a:solidFill>
                <a:schemeClr val="dk1"/>
              </a:solidFill>
              <a:effectLst/>
              <a:latin typeface="ＭＳ Ｐゴシック" pitchFamily="50" charset="-128"/>
              <a:ea typeface="ＭＳ Ｐゴシック" pitchFamily="50" charset="-128"/>
              <a:cs typeface="+mn-cs"/>
            </a:rPr>
            <a:t>の</a:t>
          </a:r>
          <a:r>
            <a:rPr kumimoji="1" lang="ja-JP" altLang="en-US" sz="1100">
              <a:solidFill>
                <a:schemeClr val="dk1"/>
              </a:solidFill>
              <a:effectLst/>
              <a:latin typeface="ＭＳ Ｐゴシック" pitchFamily="50" charset="-128"/>
              <a:ea typeface="ＭＳ Ｐゴシック" pitchFamily="50" charset="-128"/>
              <a:cs typeface="+mn-cs"/>
            </a:rPr>
            <a:t>増など</a:t>
          </a:r>
          <a:r>
            <a:rPr kumimoji="1" lang="ja-JP" altLang="ja-JP" sz="1100">
              <a:solidFill>
                <a:schemeClr val="dk1"/>
              </a:solidFill>
              <a:effectLst/>
              <a:latin typeface="ＭＳ Ｐゴシック" pitchFamily="50" charset="-128"/>
              <a:ea typeface="ＭＳ Ｐゴシック" pitchFamily="50" charset="-128"/>
              <a:cs typeface="+mn-cs"/>
            </a:rPr>
            <a:t>により前年度から</a:t>
          </a:r>
          <a:r>
            <a:rPr kumimoji="1" lang="en-US" altLang="ja-JP" sz="1100">
              <a:solidFill>
                <a:schemeClr val="dk1"/>
              </a:solidFill>
              <a:effectLst/>
              <a:latin typeface="ＭＳ Ｐゴシック" pitchFamily="50" charset="-128"/>
              <a:ea typeface="ＭＳ Ｐゴシック" pitchFamily="50" charset="-128"/>
              <a:cs typeface="+mn-cs"/>
            </a:rPr>
            <a:t>19,000</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増加</a:t>
          </a:r>
          <a:r>
            <a:rPr kumimoji="1" lang="ja-JP" altLang="ja-JP" sz="1100">
              <a:solidFill>
                <a:schemeClr val="dk1"/>
              </a:solidFill>
              <a:effectLst/>
              <a:latin typeface="ＭＳ Ｐゴシック" pitchFamily="50" charset="-128"/>
              <a:ea typeface="ＭＳ Ｐゴシック" pitchFamily="50" charset="-128"/>
              <a:cs typeface="+mn-cs"/>
            </a:rPr>
            <a:t>となった</a:t>
          </a:r>
          <a:r>
            <a:rPr kumimoji="1" lang="ja-JP" altLang="en-US" sz="1100">
              <a:solidFill>
                <a:schemeClr val="dk1"/>
              </a:solidFill>
              <a:effectLst/>
              <a:latin typeface="ＭＳ Ｐゴシック" pitchFamily="50" charset="-128"/>
              <a:ea typeface="ＭＳ Ｐゴシック" pitchFamily="50" charset="-128"/>
              <a:cs typeface="+mn-cs"/>
            </a:rPr>
            <a:t>。また、</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66,547</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土木費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アクセス道路整備に係る東日本旅客鉄道株式会社負担金の減などにより、</a:t>
          </a:r>
          <a:r>
            <a:rPr kumimoji="1" lang="en-US" altLang="ja-JP" sz="1100">
              <a:solidFill>
                <a:schemeClr val="dk1"/>
              </a:solidFill>
              <a:effectLst/>
              <a:latin typeface="ＭＳ Ｐゴシック" pitchFamily="50" charset="-128"/>
              <a:ea typeface="ＭＳ Ｐゴシック" pitchFamily="50" charset="-128"/>
              <a:cs typeface="+mn-cs"/>
            </a:rPr>
            <a:t>58,644</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減少</a:t>
          </a:r>
          <a:r>
            <a:rPr kumimoji="1" lang="ja-JP" altLang="ja-JP" sz="1100">
              <a:solidFill>
                <a:schemeClr val="dk1"/>
              </a:solidFill>
              <a:effectLst/>
              <a:latin typeface="ＭＳ Ｐゴシック" pitchFamily="50" charset="-128"/>
              <a:ea typeface="ＭＳ Ｐゴシック" pitchFamily="50" charset="-128"/>
              <a:cs typeface="+mn-cs"/>
            </a:rPr>
            <a:t>となっており、類似団体平均を</a:t>
          </a:r>
          <a:r>
            <a:rPr kumimoji="1" lang="en-US" altLang="ja-JP" sz="1100">
              <a:solidFill>
                <a:schemeClr val="dk1"/>
              </a:solidFill>
              <a:effectLst/>
              <a:latin typeface="ＭＳ Ｐゴシック" pitchFamily="50" charset="-128"/>
              <a:ea typeface="ＭＳ Ｐゴシック" pitchFamily="50" charset="-128"/>
              <a:cs typeface="+mn-cs"/>
            </a:rPr>
            <a:t>44,570</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下回った</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消防費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は、防災備蓄倉庫整備事業の</a:t>
          </a:r>
          <a:r>
            <a:rPr kumimoji="1" lang="ja-JP" altLang="en-US" sz="1100">
              <a:solidFill>
                <a:schemeClr val="dk1"/>
              </a:solidFill>
              <a:effectLst/>
              <a:latin typeface="ＭＳ Ｐゴシック" pitchFamily="50" charset="-128"/>
              <a:ea typeface="ＭＳ Ｐゴシック" pitchFamily="50" charset="-128"/>
              <a:cs typeface="+mn-cs"/>
            </a:rPr>
            <a:t>増など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en-US" altLang="ja-JP" sz="1100">
              <a:solidFill>
                <a:schemeClr val="dk1"/>
              </a:solidFill>
              <a:effectLst/>
              <a:latin typeface="ＭＳ Ｐゴシック" pitchFamily="50" charset="-128"/>
              <a:ea typeface="ＭＳ Ｐゴシック" pitchFamily="50" charset="-128"/>
              <a:cs typeface="+mn-cs"/>
            </a:rPr>
            <a:t>30,987</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増加</a:t>
          </a:r>
          <a:r>
            <a:rPr kumimoji="1" lang="ja-JP" altLang="ja-JP" sz="1100">
              <a:solidFill>
                <a:schemeClr val="dk1"/>
              </a:solidFill>
              <a:effectLst/>
              <a:latin typeface="ＭＳ Ｐゴシック" pitchFamily="50" charset="-128"/>
              <a:ea typeface="ＭＳ Ｐゴシック" pitchFamily="50" charset="-128"/>
              <a:cs typeface="+mn-cs"/>
            </a:rPr>
            <a:t>となった。類似団体平均については</a:t>
          </a:r>
          <a:r>
            <a:rPr kumimoji="1" lang="en-US" altLang="ja-JP" sz="1100">
              <a:solidFill>
                <a:schemeClr val="dk1"/>
              </a:solidFill>
              <a:effectLst/>
              <a:latin typeface="ＭＳ Ｐゴシック" pitchFamily="50" charset="-128"/>
              <a:ea typeface="ＭＳ Ｐゴシック" pitchFamily="50" charset="-128"/>
              <a:cs typeface="+mn-cs"/>
            </a:rPr>
            <a:t>33,327</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災害復旧費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町営住宅機能回復工事</a:t>
          </a:r>
          <a:r>
            <a:rPr kumimoji="1" lang="ja-JP" altLang="ja-JP" sz="1100">
              <a:solidFill>
                <a:schemeClr val="dk1"/>
              </a:solidFill>
              <a:effectLst/>
              <a:latin typeface="ＭＳ Ｐゴシック" pitchFamily="50" charset="-128"/>
              <a:ea typeface="ＭＳ Ｐゴシック" pitchFamily="50" charset="-128"/>
              <a:cs typeface="+mn-cs"/>
            </a:rPr>
            <a:t>の</a:t>
          </a:r>
          <a:r>
            <a:rPr kumimoji="1" lang="ja-JP" altLang="en-US" sz="1100">
              <a:solidFill>
                <a:schemeClr val="dk1"/>
              </a:solidFill>
              <a:effectLst/>
              <a:latin typeface="ＭＳ Ｐゴシック" pitchFamily="50" charset="-128"/>
              <a:ea typeface="ＭＳ Ｐゴシック" pitchFamily="50" charset="-128"/>
              <a:cs typeface="+mn-cs"/>
            </a:rPr>
            <a:t>増など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en-US" altLang="ja-JP" sz="1100">
              <a:solidFill>
                <a:schemeClr val="dk1"/>
              </a:solidFill>
              <a:effectLst/>
              <a:latin typeface="ＭＳ Ｐゴシック" pitchFamily="50" charset="-128"/>
              <a:ea typeface="ＭＳ Ｐゴシック" pitchFamily="50" charset="-128"/>
              <a:cs typeface="+mn-cs"/>
            </a:rPr>
            <a:t>4,265</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増加</a:t>
          </a:r>
          <a:r>
            <a:rPr kumimoji="1" lang="ja-JP" altLang="ja-JP" sz="1100">
              <a:solidFill>
                <a:schemeClr val="dk1"/>
              </a:solidFill>
              <a:effectLst/>
              <a:latin typeface="ＭＳ Ｐゴシック" pitchFamily="50" charset="-128"/>
              <a:ea typeface="ＭＳ Ｐゴシック" pitchFamily="50" charset="-128"/>
              <a:cs typeface="+mn-cs"/>
            </a:rPr>
            <a:t>となった</a:t>
          </a:r>
          <a:r>
            <a:rPr kumimoji="1" lang="ja-JP" altLang="en-US" sz="1100">
              <a:solidFill>
                <a:schemeClr val="dk1"/>
              </a:solidFill>
              <a:effectLst/>
              <a:latin typeface="ＭＳ Ｐゴシック" pitchFamily="50" charset="-128"/>
              <a:ea typeface="ＭＳ Ｐゴシック" pitchFamily="50" charset="-128"/>
              <a:cs typeface="+mn-cs"/>
            </a:rPr>
            <a:t>。また、</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13,279</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公債費</a:t>
          </a:r>
          <a:r>
            <a:rPr kumimoji="1" lang="ja-JP" altLang="ja-JP" sz="1100">
              <a:solidFill>
                <a:schemeClr val="dk1"/>
              </a:solidFill>
              <a:effectLst/>
              <a:latin typeface="+mn-lt"/>
              <a:ea typeface="+mn-ea"/>
              <a:cs typeface="+mn-cs"/>
            </a:rPr>
            <a:t>住民一人当たりのコストは、</a:t>
          </a:r>
          <a:r>
            <a:rPr kumimoji="1" lang="ja-JP" altLang="ja-JP" sz="1100">
              <a:solidFill>
                <a:schemeClr val="dk1"/>
              </a:solidFill>
              <a:effectLst/>
              <a:latin typeface="ＭＳ Ｐゴシック" pitchFamily="50" charset="-128"/>
              <a:ea typeface="ＭＳ Ｐゴシック" pitchFamily="50" charset="-128"/>
              <a:cs typeface="+mn-cs"/>
            </a:rPr>
            <a:t>漸減となっており、類似団体平均を</a:t>
          </a:r>
          <a:r>
            <a:rPr kumimoji="1" lang="en-US" altLang="ja-JP" sz="1100">
              <a:solidFill>
                <a:schemeClr val="dk1"/>
              </a:solidFill>
              <a:effectLst/>
              <a:latin typeface="ＭＳ Ｐゴシック" pitchFamily="50" charset="-128"/>
              <a:ea typeface="ＭＳ Ｐゴシック" pitchFamily="50" charset="-128"/>
              <a:cs typeface="+mn-cs"/>
            </a:rPr>
            <a:t>137,381</a:t>
          </a:r>
          <a:r>
            <a:rPr kumimoji="1" lang="ja-JP" altLang="ja-JP" sz="1100">
              <a:solidFill>
                <a:schemeClr val="dk1"/>
              </a:solidFill>
              <a:effectLst/>
              <a:latin typeface="ＭＳ Ｐゴシック" pitchFamily="50" charset="-128"/>
              <a:ea typeface="ＭＳ Ｐゴシック" pitchFamily="50" charset="-128"/>
              <a:cs typeface="+mn-cs"/>
            </a:rPr>
            <a:t>円下回った。今後とも新発債を抑制することとしている。</a:t>
          </a:r>
          <a:endParaRPr lang="ja-JP" altLang="ja-JP" sz="14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ＭＳ ゴシック" pitchFamily="49" charset="-128"/>
              <a:ea typeface="ＭＳ ゴシック" pitchFamily="49" charset="-128"/>
              <a:cs typeface="+mn-cs"/>
            </a:rPr>
            <a:t>　実質収支額の標準財政規模比については、</a:t>
          </a:r>
          <a:r>
            <a:rPr kumimoji="1" lang="ja-JP" altLang="en-US" sz="1100" baseline="0">
              <a:solidFill>
                <a:schemeClr val="dk1"/>
              </a:solidFill>
              <a:effectLst/>
              <a:latin typeface="ＭＳ ゴシック" pitchFamily="49" charset="-128"/>
              <a:ea typeface="ＭＳ ゴシック" pitchFamily="49" charset="-128"/>
              <a:cs typeface="+mn-cs"/>
            </a:rPr>
            <a:t>財政調整基金の取崩しや、適切な補助財源の確保などにより実質収支は黒字となっているが、東電</a:t>
          </a:r>
          <a:r>
            <a:rPr kumimoji="1" lang="ja-JP" altLang="ja-JP" sz="1100" baseline="0">
              <a:solidFill>
                <a:schemeClr val="dk1"/>
              </a:solidFill>
              <a:effectLst/>
              <a:latin typeface="ＭＳ ゴシック" pitchFamily="49" charset="-128"/>
              <a:ea typeface="ＭＳ ゴシック" pitchFamily="49" charset="-128"/>
              <a:cs typeface="+mn-cs"/>
            </a:rPr>
            <a:t>の財物賠償</a:t>
          </a:r>
          <a:r>
            <a:rPr kumimoji="1" lang="ja-JP" altLang="en-US" sz="1100" baseline="0">
              <a:solidFill>
                <a:schemeClr val="dk1"/>
              </a:solidFill>
              <a:effectLst/>
              <a:latin typeface="ＭＳ ゴシック" pitchFamily="49" charset="-128"/>
              <a:ea typeface="ＭＳ ゴシック" pitchFamily="49" charset="-128"/>
              <a:cs typeface="+mn-cs"/>
            </a:rPr>
            <a:t>収入により</a:t>
          </a:r>
          <a:r>
            <a:rPr kumimoji="1" lang="ja-JP" altLang="ja-JP" sz="1100" baseline="0">
              <a:solidFill>
                <a:schemeClr val="dk1"/>
              </a:solidFill>
              <a:effectLst/>
              <a:latin typeface="ＭＳ ゴシック" pitchFamily="49" charset="-128"/>
              <a:ea typeface="ＭＳ ゴシック" pitchFamily="49" charset="-128"/>
              <a:cs typeface="+mn-cs"/>
            </a:rPr>
            <a:t>、</a:t>
          </a:r>
          <a:r>
            <a:rPr kumimoji="1" lang="ja-JP" altLang="en-US" sz="1100" baseline="0">
              <a:solidFill>
                <a:schemeClr val="dk1"/>
              </a:solidFill>
              <a:effectLst/>
              <a:latin typeface="ＭＳ ゴシック" pitchFamily="49" charset="-128"/>
              <a:ea typeface="ＭＳ ゴシック" pitchFamily="49" charset="-128"/>
              <a:cs typeface="+mn-cs"/>
            </a:rPr>
            <a:t>大幅な黒字となった</a:t>
          </a:r>
          <a:r>
            <a:rPr kumimoji="1" lang="en-US" altLang="ja-JP" sz="1100" baseline="0">
              <a:solidFill>
                <a:schemeClr val="dk1"/>
              </a:solidFill>
              <a:effectLst/>
              <a:latin typeface="ＭＳ ゴシック" pitchFamily="49" charset="-128"/>
              <a:ea typeface="ＭＳ ゴシック" pitchFamily="49" charset="-128"/>
              <a:cs typeface="+mn-cs"/>
            </a:rPr>
            <a:t>H30</a:t>
          </a:r>
          <a:r>
            <a:rPr kumimoji="1" lang="ja-JP" altLang="en-US" sz="1100" baseline="0">
              <a:solidFill>
                <a:schemeClr val="dk1"/>
              </a:solidFill>
              <a:effectLst/>
              <a:latin typeface="ＭＳ ゴシック" pitchFamily="49" charset="-128"/>
              <a:ea typeface="ＭＳ ゴシック" pitchFamily="49" charset="-128"/>
              <a:cs typeface="+mn-cs"/>
            </a:rPr>
            <a:t>年度と比較すると、</a:t>
          </a:r>
          <a:r>
            <a:rPr kumimoji="1" lang="ja-JP" altLang="ja-JP" sz="1100" baseline="0">
              <a:solidFill>
                <a:schemeClr val="dk1"/>
              </a:solidFill>
              <a:effectLst/>
              <a:latin typeface="ＭＳ ゴシック" pitchFamily="49" charset="-128"/>
              <a:ea typeface="ＭＳ ゴシック" pitchFamily="49" charset="-128"/>
              <a:cs typeface="+mn-cs"/>
            </a:rPr>
            <a:t>実質収支額が前年度より</a:t>
          </a:r>
          <a:r>
            <a:rPr kumimoji="1" lang="en-US" altLang="ja-JP" sz="1100" baseline="0">
              <a:solidFill>
                <a:schemeClr val="dk1"/>
              </a:solidFill>
              <a:effectLst/>
              <a:latin typeface="ＭＳ ゴシック" pitchFamily="49" charset="-128"/>
              <a:ea typeface="ＭＳ ゴシック" pitchFamily="49" charset="-128"/>
              <a:cs typeface="+mn-cs"/>
            </a:rPr>
            <a:t>4,431,728</a:t>
          </a:r>
          <a:r>
            <a:rPr kumimoji="1" lang="ja-JP" altLang="en-US" sz="1100" baseline="0">
              <a:solidFill>
                <a:schemeClr val="dk1"/>
              </a:solidFill>
              <a:effectLst/>
              <a:latin typeface="ＭＳ ゴシック" pitchFamily="49" charset="-128"/>
              <a:ea typeface="ＭＳ ゴシック" pitchFamily="49" charset="-128"/>
              <a:cs typeface="+mn-cs"/>
            </a:rPr>
            <a:t>千円減少し、標準財政規模比では、</a:t>
          </a:r>
          <a:r>
            <a:rPr kumimoji="1" lang="en-US" altLang="ja-JP" sz="1100" baseline="0">
              <a:solidFill>
                <a:schemeClr val="dk1"/>
              </a:solidFill>
              <a:effectLst/>
              <a:latin typeface="ＭＳ ゴシック" pitchFamily="49" charset="-128"/>
              <a:ea typeface="ＭＳ ゴシック" pitchFamily="49" charset="-128"/>
              <a:cs typeface="+mn-cs"/>
            </a:rPr>
            <a:t>105.56%</a:t>
          </a:r>
          <a:r>
            <a:rPr kumimoji="1" lang="ja-JP" altLang="en-US" sz="1100" baseline="0">
              <a:solidFill>
                <a:schemeClr val="dk1"/>
              </a:solidFill>
              <a:effectLst/>
              <a:latin typeface="ＭＳ ゴシック" pitchFamily="49" charset="-128"/>
              <a:ea typeface="ＭＳ ゴシック" pitchFamily="49" charset="-128"/>
              <a:cs typeface="+mn-cs"/>
            </a:rPr>
            <a:t>減少</a:t>
          </a:r>
          <a:r>
            <a:rPr kumimoji="1" lang="ja-JP" altLang="ja-JP" sz="1100" baseline="0">
              <a:solidFill>
                <a:schemeClr val="dk1"/>
              </a:solidFill>
              <a:effectLst/>
              <a:latin typeface="ＭＳ ゴシック" pitchFamily="49" charset="-128"/>
              <a:ea typeface="ＭＳ ゴシック" pitchFamily="49" charset="-128"/>
              <a:cs typeface="+mn-cs"/>
            </a:rPr>
            <a:t>した。</a:t>
          </a:r>
          <a:endParaRPr lang="ja-JP" altLang="ja-JP" sz="1400">
            <a:effectLst/>
            <a:latin typeface="ＭＳ ゴシック" pitchFamily="49" charset="-128"/>
            <a:ea typeface="ＭＳ ゴシック" pitchFamily="49" charset="-128"/>
          </a:endParaRPr>
        </a:p>
        <a:p>
          <a:pPr eaLnBrk="1" fontAlgn="auto" latinLnBrk="0" hangingPunct="1"/>
          <a:r>
            <a:rPr kumimoji="1" lang="ja-JP" altLang="ja-JP" sz="1100" baseline="0">
              <a:solidFill>
                <a:schemeClr val="dk1"/>
              </a:solidFill>
              <a:effectLst/>
              <a:latin typeface="ＭＳ ゴシック" pitchFamily="49" charset="-128"/>
              <a:ea typeface="ＭＳ ゴシック" pitchFamily="49" charset="-128"/>
              <a:cs typeface="+mn-cs"/>
            </a:rPr>
            <a:t>　財政調整基金の標準財政規模比については、実質収支の黒字に伴</a:t>
          </a:r>
          <a:r>
            <a:rPr kumimoji="1" lang="ja-JP" altLang="en-US" sz="1100" baseline="0">
              <a:solidFill>
                <a:schemeClr val="dk1"/>
              </a:solidFill>
              <a:effectLst/>
              <a:latin typeface="ＭＳ ゴシック" pitchFamily="49" charset="-128"/>
              <a:ea typeface="ＭＳ ゴシック" pitchFamily="49" charset="-128"/>
              <a:cs typeface="+mn-cs"/>
            </a:rPr>
            <a:t>い</a:t>
          </a:r>
          <a:r>
            <a:rPr kumimoji="1" lang="en-US" altLang="ja-JP" sz="1100" baseline="0">
              <a:solidFill>
                <a:schemeClr val="dk1"/>
              </a:solidFill>
              <a:effectLst/>
              <a:latin typeface="ＭＳ ゴシック" pitchFamily="49" charset="-128"/>
              <a:ea typeface="ＭＳ ゴシック" pitchFamily="49" charset="-128"/>
              <a:cs typeface="+mn-cs"/>
            </a:rPr>
            <a:t>31.75%</a:t>
          </a:r>
          <a:r>
            <a:rPr kumimoji="1" lang="ja-JP" altLang="ja-JP" sz="1100" baseline="0">
              <a:solidFill>
                <a:schemeClr val="dk1"/>
              </a:solidFill>
              <a:effectLst/>
              <a:latin typeface="ＭＳ ゴシック" pitchFamily="49" charset="-128"/>
              <a:ea typeface="ＭＳ ゴシック" pitchFamily="49" charset="-128"/>
              <a:cs typeface="+mn-cs"/>
            </a:rPr>
            <a:t>増加した。今後も決算剰余金を中心に積み立てるとともに、原発事故に伴う全町避難により、将来的な税収等の一般財源収入が不透明なことから取崩しを必要最低限にするよう努める。</a:t>
          </a:r>
          <a:endParaRPr lang="ja-JP" altLang="ja-JP" sz="1400">
            <a:effectLst/>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itchFamily="49" charset="-128"/>
              <a:ea typeface="ＭＳ ゴシック" pitchFamily="49" charset="-128"/>
              <a:cs typeface="+mn-cs"/>
            </a:rPr>
            <a:t>　各会計とも赤字額はなく、今後も厳しい歳入状況や東日本大震災・原子力災害からの復旧・復興といった新たな行政課題への対応を行いながらも、限られた財源の重点的かつ効率的な執行に努め、健全な財政運営を行っていく。</a:t>
          </a:r>
          <a:endParaRPr lang="ja-JP" altLang="ja-JP" sz="1400">
            <a:effectLst/>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itchFamily="49" charset="-128"/>
              <a:ea typeface="ＭＳ ゴシック" pitchFamily="49" charset="-128"/>
              <a:cs typeface="+mn-cs"/>
            </a:rPr>
            <a:t>　元利償還金等</a:t>
          </a:r>
          <a:r>
            <a:rPr kumimoji="1" lang="en-US" altLang="ja-JP" sz="1100">
              <a:solidFill>
                <a:schemeClr val="dk1"/>
              </a:solidFill>
              <a:effectLst/>
              <a:latin typeface="ＭＳ ゴシック" pitchFamily="49" charset="-128"/>
              <a:ea typeface="ＭＳ ゴシック" pitchFamily="49" charset="-128"/>
              <a:cs typeface="+mn-cs"/>
            </a:rPr>
            <a:t>(A)</a:t>
          </a:r>
          <a:r>
            <a:rPr kumimoji="1" lang="ja-JP" altLang="ja-JP" sz="1100">
              <a:solidFill>
                <a:schemeClr val="dk1"/>
              </a:solidFill>
              <a:effectLst/>
              <a:latin typeface="ＭＳ ゴシック" pitchFamily="49" charset="-128"/>
              <a:ea typeface="ＭＳ ゴシック" pitchFamily="49" charset="-128"/>
              <a:cs typeface="+mn-cs"/>
            </a:rPr>
            <a:t>の大部分を占める一般会計の元利償還金</a:t>
          </a:r>
          <a:r>
            <a:rPr kumimoji="1" lang="ja-JP" altLang="en-US" sz="1100">
              <a:solidFill>
                <a:schemeClr val="dk1"/>
              </a:solidFill>
              <a:effectLst/>
              <a:latin typeface="ＭＳ ゴシック" pitchFamily="49" charset="-128"/>
              <a:ea typeface="ＭＳ ゴシック" pitchFamily="49" charset="-128"/>
              <a:cs typeface="+mn-cs"/>
            </a:rPr>
            <a:t>については、毎年減額となっており、</a:t>
          </a:r>
          <a:r>
            <a:rPr kumimoji="1" lang="ja-JP" altLang="ja-JP" sz="1100">
              <a:solidFill>
                <a:schemeClr val="dk1"/>
              </a:solidFill>
              <a:effectLst/>
              <a:latin typeface="ＭＳ ゴシック" pitchFamily="49" charset="-128"/>
              <a:ea typeface="ＭＳ ゴシック" pitchFamily="49" charset="-128"/>
              <a:cs typeface="+mn-cs"/>
            </a:rPr>
            <a:t>公営企業債の元利償還金に対する繰入金については、</a:t>
          </a:r>
          <a:r>
            <a:rPr kumimoji="1" lang="ja-JP" altLang="en-US" sz="1100">
              <a:solidFill>
                <a:schemeClr val="dk1"/>
              </a:solidFill>
              <a:effectLst/>
              <a:latin typeface="ＭＳ ゴシック" pitchFamily="49" charset="-128"/>
              <a:ea typeface="ＭＳ ゴシック" pitchFamily="49" charset="-128"/>
              <a:cs typeface="+mn-cs"/>
            </a:rPr>
            <a:t>近年大きな増額はない。今後も</a:t>
          </a:r>
          <a:r>
            <a:rPr kumimoji="1" lang="ja-JP" altLang="ja-JP" sz="1100">
              <a:solidFill>
                <a:schemeClr val="dk1"/>
              </a:solidFill>
              <a:effectLst/>
              <a:latin typeface="ＭＳ ゴシック" pitchFamily="49" charset="-128"/>
              <a:ea typeface="ＭＳ ゴシック" pitchFamily="49" charset="-128"/>
              <a:cs typeface="+mn-cs"/>
            </a:rPr>
            <a:t>新発債の抑制により</a:t>
          </a:r>
          <a:r>
            <a:rPr kumimoji="1" lang="ja-JP" altLang="en-US" sz="1100">
              <a:solidFill>
                <a:schemeClr val="dk1"/>
              </a:solidFill>
              <a:effectLst/>
              <a:latin typeface="ＭＳ ゴシック" pitchFamily="49" charset="-128"/>
              <a:ea typeface="ＭＳ ゴシック" pitchFamily="49" charset="-128"/>
              <a:cs typeface="+mn-cs"/>
            </a:rPr>
            <a:t>現状が続く見込みである</a:t>
          </a:r>
          <a:r>
            <a:rPr kumimoji="1" lang="ja-JP" altLang="ja-JP" sz="110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itchFamily="49" charset="-128"/>
              <a:ea typeface="ＭＳ ゴシック" pitchFamily="49" charset="-128"/>
              <a:cs typeface="+mn-cs"/>
            </a:rPr>
            <a:t>事業の精査と投資的経費の抑制に努めて更なる財政健全化を目指す。</a:t>
          </a:r>
          <a:endParaRPr lang="ja-JP" altLang="ja-JP" sz="1400">
            <a:effectLst/>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itchFamily="49" charset="-128"/>
              <a:ea typeface="ＭＳ ゴシック" pitchFamily="49" charset="-128"/>
              <a:cs typeface="+mn-cs"/>
            </a:rPr>
            <a:t>満期一括償還地方債を利用していない。</a:t>
          </a:r>
          <a:endParaRPr lang="ja-JP" altLang="ja-JP" sz="1000">
            <a:effectLst/>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itchFamily="49" charset="-128"/>
              <a:ea typeface="ＭＳ ゴシック" pitchFamily="49" charset="-128"/>
              <a:cs typeface="+mn-cs"/>
            </a:rPr>
            <a:t>　将来負担額のうち地方債現在高、債務負担行為支出予定額については新規借入の抑制により着実に減額となっている。実質収支の黒字による</a:t>
          </a:r>
          <a:r>
            <a:rPr kumimoji="1" lang="ja-JP" altLang="en-US" sz="1100">
              <a:solidFill>
                <a:schemeClr val="dk1"/>
              </a:solidFill>
              <a:effectLst/>
              <a:latin typeface="ＭＳ ゴシック" pitchFamily="49" charset="-128"/>
              <a:ea typeface="ＭＳ ゴシック" pitchFamily="49" charset="-128"/>
              <a:cs typeface="+mn-cs"/>
            </a:rPr>
            <a:t>歳計剰余金の</a:t>
          </a:r>
          <a:r>
            <a:rPr kumimoji="1" lang="ja-JP" altLang="ja-JP" sz="1100">
              <a:solidFill>
                <a:schemeClr val="dk1"/>
              </a:solidFill>
              <a:effectLst/>
              <a:latin typeface="ＭＳ ゴシック" pitchFamily="49" charset="-128"/>
              <a:ea typeface="ＭＳ ゴシック" pitchFamily="49" charset="-128"/>
              <a:cs typeface="+mn-cs"/>
            </a:rPr>
            <a:t>基金への積立及び、</a:t>
          </a:r>
          <a:r>
            <a:rPr kumimoji="1" lang="ja-JP" altLang="en-US" sz="1100">
              <a:solidFill>
                <a:schemeClr val="dk1"/>
              </a:solidFill>
              <a:effectLst/>
              <a:latin typeface="ＭＳ ゴシック" pitchFamily="49" charset="-128"/>
              <a:ea typeface="ＭＳ ゴシック" pitchFamily="49" charset="-128"/>
              <a:cs typeface="+mn-cs"/>
            </a:rPr>
            <a:t>事業の適切な財源確保により、</a:t>
          </a:r>
          <a:r>
            <a:rPr kumimoji="1" lang="ja-JP" altLang="ja-JP" sz="1100">
              <a:solidFill>
                <a:schemeClr val="dk1"/>
              </a:solidFill>
              <a:effectLst/>
              <a:latin typeface="ＭＳ ゴシック" pitchFamily="49" charset="-128"/>
              <a:ea typeface="ＭＳ ゴシック" pitchFamily="49" charset="-128"/>
              <a:cs typeface="+mn-cs"/>
            </a:rPr>
            <a:t>基金の取崩しを必要最低限にしていることにより充当可能基金が増加したことで、充当可能財源等が将来負担額を上回り、将来負担額の分子は▲</a:t>
          </a:r>
          <a:r>
            <a:rPr kumimoji="1" lang="en-US" altLang="ja-JP" sz="1100">
              <a:solidFill>
                <a:schemeClr val="dk1"/>
              </a:solidFill>
              <a:effectLst/>
              <a:latin typeface="ＭＳ ゴシック" pitchFamily="49" charset="-128"/>
              <a:ea typeface="ＭＳ ゴシック" pitchFamily="49" charset="-128"/>
              <a:cs typeface="+mn-cs"/>
            </a:rPr>
            <a:t>15,905</a:t>
          </a:r>
          <a:r>
            <a:rPr kumimoji="1" lang="ja-JP" altLang="ja-JP" sz="1100">
              <a:solidFill>
                <a:schemeClr val="dk1"/>
              </a:solidFill>
              <a:effectLst/>
              <a:latin typeface="ＭＳ ゴシック" pitchFamily="49" charset="-128"/>
              <a:ea typeface="ＭＳ ゴシック" pitchFamily="49" charset="-128"/>
              <a:cs typeface="+mn-cs"/>
            </a:rPr>
            <a:t>百万円となった。</a:t>
          </a:r>
          <a:endParaRPr lang="ja-JP" altLang="ja-JP" sz="1400">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a:t>
          </a:r>
          <a:r>
            <a:rPr kumimoji="1" lang="ja-JP" altLang="en-US" sz="1300">
              <a:solidFill>
                <a:schemeClr val="dk1"/>
              </a:solidFill>
              <a:effectLst/>
              <a:latin typeface="ＭＳ ゴシック" pitchFamily="49" charset="-128"/>
              <a:ea typeface="ＭＳ ゴシック" pitchFamily="49" charset="-128"/>
              <a:cs typeface="+mn-cs"/>
            </a:rPr>
            <a:t>農地基盤整備事業</a:t>
          </a:r>
          <a:r>
            <a:rPr kumimoji="1" lang="ja-JP" altLang="ja-JP" sz="1300">
              <a:solidFill>
                <a:schemeClr val="dk1"/>
              </a:solidFill>
              <a:effectLst/>
              <a:latin typeface="ＭＳ ゴシック" pitchFamily="49" charset="-128"/>
              <a:ea typeface="ＭＳ ゴシック" pitchFamily="49" charset="-128"/>
              <a:cs typeface="+mn-cs"/>
            </a:rPr>
            <a:t>等の国補助対象事業の財源となる福島再生加速化交付金</a:t>
          </a:r>
          <a:r>
            <a:rPr kumimoji="1" lang="ja-JP" altLang="en-US" sz="1300">
              <a:solidFill>
                <a:schemeClr val="dk1"/>
              </a:solidFill>
              <a:effectLst/>
              <a:latin typeface="ＭＳ ゴシック" pitchFamily="49" charset="-128"/>
              <a:ea typeface="ＭＳ ゴシック" pitchFamily="49" charset="-128"/>
              <a:cs typeface="+mn-cs"/>
            </a:rPr>
            <a:t>や、東電の財物賠償収入の基金積立額が、産業団地整備事業などに充当する基金取崩し額を上回ったこと</a:t>
          </a:r>
          <a:r>
            <a:rPr kumimoji="1" lang="ja-JP" altLang="ja-JP" sz="1300">
              <a:solidFill>
                <a:schemeClr val="dk1"/>
              </a:solidFill>
              <a:effectLst/>
              <a:latin typeface="ＭＳ ゴシック" pitchFamily="49" charset="-128"/>
              <a:ea typeface="ＭＳ ゴシック" pitchFamily="49" charset="-128"/>
              <a:cs typeface="+mn-cs"/>
            </a:rPr>
            <a:t>により、前年度か</a:t>
          </a:r>
          <a:r>
            <a:rPr kumimoji="1" lang="ja-JP" altLang="en-US" sz="1300">
              <a:solidFill>
                <a:schemeClr val="dk1"/>
              </a:solidFill>
              <a:effectLst/>
              <a:latin typeface="ＭＳ ゴシック" pitchFamily="49" charset="-128"/>
              <a:ea typeface="ＭＳ ゴシック" pitchFamily="49" charset="-128"/>
              <a:cs typeface="+mn-cs"/>
            </a:rPr>
            <a:t>ら</a:t>
          </a:r>
          <a:r>
            <a:rPr kumimoji="1" lang="en-US" altLang="ja-JP" sz="1300">
              <a:solidFill>
                <a:schemeClr val="dk1"/>
              </a:solidFill>
              <a:effectLst/>
              <a:latin typeface="ＭＳ ゴシック" pitchFamily="49" charset="-128"/>
              <a:ea typeface="ＭＳ ゴシック" pitchFamily="49" charset="-128"/>
              <a:cs typeface="+mn-cs"/>
            </a:rPr>
            <a:t>401</a:t>
          </a:r>
          <a:r>
            <a:rPr kumimoji="1" lang="ja-JP" altLang="ja-JP" sz="1300">
              <a:solidFill>
                <a:schemeClr val="dk1"/>
              </a:solidFill>
              <a:effectLst/>
              <a:latin typeface="ＭＳ ゴシック" pitchFamily="49" charset="-128"/>
              <a:ea typeface="ＭＳ ゴシック" pitchFamily="49" charset="-128"/>
              <a:cs typeface="+mn-cs"/>
            </a:rPr>
            <a:t>百万円増加し当町の基金総額は</a:t>
          </a:r>
          <a:r>
            <a:rPr kumimoji="1" lang="en-US" altLang="ja-JP" sz="1300">
              <a:solidFill>
                <a:schemeClr val="dk1"/>
              </a:solidFill>
              <a:effectLst/>
              <a:latin typeface="ＭＳ ゴシック" pitchFamily="49" charset="-128"/>
              <a:ea typeface="ＭＳ ゴシック" pitchFamily="49" charset="-128"/>
              <a:cs typeface="+mn-cs"/>
            </a:rPr>
            <a:t>26,387</a:t>
          </a:r>
          <a:r>
            <a:rPr kumimoji="1" lang="ja-JP" altLang="ja-JP" sz="1300">
              <a:solidFill>
                <a:schemeClr val="dk1"/>
              </a:solidFill>
              <a:effectLst/>
              <a:latin typeface="ＭＳ ゴシック" pitchFamily="49" charset="-128"/>
              <a:ea typeface="ＭＳ ゴシック" pitchFamily="49" charset="-128"/>
              <a:cs typeface="+mn-cs"/>
            </a:rPr>
            <a:t>百万円となった。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東日本大震災及び原子力発電事故からの復旧・復興に向けて様々な課題がある。それらに対応する多様な復旧・復興事業により、町の予算規模は東日本大震災以前と比較して倍以上の規模で推移し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a:t>
          </a:r>
          <a:r>
            <a:rPr kumimoji="1" lang="ja-JP" altLang="en-US" sz="1300">
              <a:solidFill>
                <a:schemeClr val="dk1"/>
              </a:solidFill>
              <a:effectLst/>
              <a:latin typeface="ＭＳ ゴシック" pitchFamily="49" charset="-128"/>
              <a:ea typeface="ＭＳ ゴシック" pitchFamily="49" charset="-128"/>
              <a:cs typeface="+mn-cs"/>
            </a:rPr>
            <a:t>の推移は</a:t>
          </a:r>
          <a:r>
            <a:rPr kumimoji="1" lang="ja-JP" altLang="ja-JP" sz="1300">
              <a:solidFill>
                <a:schemeClr val="dk1"/>
              </a:solidFill>
              <a:effectLst/>
              <a:latin typeface="ＭＳ ゴシック" pitchFamily="49" charset="-128"/>
              <a:ea typeface="ＭＳ ゴシック" pitchFamily="49" charset="-128"/>
              <a:cs typeface="+mn-cs"/>
            </a:rPr>
            <a:t>未知数であることから、将来の町の行政運営において、財政調整基金等の比較的自由度の高い基金が重要な財源となる。よって、今後も</a:t>
          </a:r>
          <a:r>
            <a:rPr kumimoji="1" lang="ja-JP" altLang="en-US" sz="1300">
              <a:solidFill>
                <a:schemeClr val="dk1"/>
              </a:solidFill>
              <a:effectLst/>
              <a:latin typeface="ＭＳ ゴシック" pitchFamily="49" charset="-128"/>
              <a:ea typeface="ＭＳ ゴシック" pitchFamily="49" charset="-128"/>
              <a:cs typeface="+mn-cs"/>
            </a:rPr>
            <a:t>適切な財源の確保に加え、</a:t>
          </a:r>
          <a:r>
            <a:rPr kumimoji="1" lang="ja-JP" altLang="ja-JP" sz="1300">
              <a:solidFill>
                <a:schemeClr val="dk1"/>
              </a:solidFill>
              <a:effectLst/>
              <a:latin typeface="ＭＳ ゴシック" pitchFamily="49" charset="-128"/>
              <a:ea typeface="ＭＳ ゴシック" pitchFamily="49" charset="-128"/>
              <a:cs typeface="+mn-cs"/>
            </a:rPr>
            <a:t>歳出の精査等による必要最低限の基金の取崩しの継続など、長期間を見据えた効率的な基金運用に努める。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・福島再生加速化交付金基金：福島復興再生特別措置法（平成</a:t>
          </a:r>
          <a:r>
            <a:rPr kumimoji="1" lang="en-US" altLang="ja-JP" sz="1300">
              <a:solidFill>
                <a:schemeClr val="dk1"/>
              </a:solidFill>
              <a:effectLst/>
              <a:latin typeface="ＭＳ ゴシック" pitchFamily="49" charset="-128"/>
              <a:ea typeface="ＭＳ ゴシック" pitchFamily="49" charset="-128"/>
              <a:cs typeface="+mn-cs"/>
            </a:rPr>
            <a:t>24</a:t>
          </a:r>
          <a:r>
            <a:rPr kumimoji="1" lang="ja-JP" altLang="ja-JP" sz="1300">
              <a:solidFill>
                <a:schemeClr val="dk1"/>
              </a:solidFill>
              <a:effectLst/>
              <a:latin typeface="ＭＳ ゴシック" pitchFamily="49" charset="-128"/>
              <a:ea typeface="ＭＳ ゴシック" pitchFamily="49" charset="-128"/>
              <a:cs typeface="+mn-cs"/>
            </a:rPr>
            <a:t>年法律第</a:t>
          </a:r>
          <a:r>
            <a:rPr kumimoji="1" lang="en-US" altLang="ja-JP" sz="1300">
              <a:solidFill>
                <a:schemeClr val="dk1"/>
              </a:solidFill>
              <a:effectLst/>
              <a:latin typeface="ＭＳ ゴシック" pitchFamily="49" charset="-128"/>
              <a:ea typeface="ＭＳ ゴシック" pitchFamily="49" charset="-128"/>
              <a:cs typeface="+mn-cs"/>
            </a:rPr>
            <a:t>25</a:t>
          </a:r>
          <a:r>
            <a:rPr kumimoji="1" lang="ja-JP" altLang="ja-JP" sz="1300">
              <a:solidFill>
                <a:schemeClr val="dk1"/>
              </a:solidFill>
              <a:effectLst/>
              <a:latin typeface="ＭＳ ゴシック" pitchFamily="49" charset="-128"/>
              <a:ea typeface="ＭＳ ゴシック" pitchFamily="49" charset="-128"/>
              <a:cs typeface="+mn-cs"/>
            </a:rPr>
            <a:t>号）第</a:t>
          </a:r>
          <a:r>
            <a:rPr kumimoji="1" lang="en-US" altLang="ja-JP" sz="1300">
              <a:solidFill>
                <a:schemeClr val="dk1"/>
              </a:solidFill>
              <a:effectLst/>
              <a:latin typeface="ＭＳ ゴシック" pitchFamily="49" charset="-128"/>
              <a:ea typeface="ＭＳ ゴシック" pitchFamily="49" charset="-128"/>
              <a:cs typeface="+mn-cs"/>
            </a:rPr>
            <a:t>33</a:t>
          </a:r>
          <a:r>
            <a:rPr kumimoji="1" lang="ja-JP" altLang="ja-JP" sz="1300">
              <a:solidFill>
                <a:schemeClr val="dk1"/>
              </a:solidFill>
              <a:effectLst/>
              <a:latin typeface="ＭＳ ゴシック" pitchFamily="49" charset="-128"/>
              <a:ea typeface="ＭＳ ゴシック" pitchFamily="49" charset="-128"/>
              <a:cs typeface="+mn-cs"/>
            </a:rPr>
            <a:t>条第</a:t>
          </a:r>
          <a:r>
            <a:rPr kumimoji="1" lang="en-US" altLang="ja-JP" sz="1300">
              <a:solidFill>
                <a:schemeClr val="dk1"/>
              </a:solidFill>
              <a:effectLst/>
              <a:latin typeface="ＭＳ ゴシック" pitchFamily="49" charset="-128"/>
              <a:ea typeface="ＭＳ ゴシック" pitchFamily="49" charset="-128"/>
              <a:cs typeface="+mn-cs"/>
            </a:rPr>
            <a:t>1</a:t>
          </a:r>
          <a:r>
            <a:rPr kumimoji="1" lang="ja-JP" altLang="ja-JP" sz="1300">
              <a:solidFill>
                <a:schemeClr val="dk1"/>
              </a:solidFill>
              <a:effectLst/>
              <a:latin typeface="ＭＳ ゴシック" pitchFamily="49" charset="-128"/>
              <a:ea typeface="ＭＳ ゴシック" pitchFamily="49" charset="-128"/>
              <a:cs typeface="+mn-cs"/>
            </a:rPr>
            <a:t>項及び第</a:t>
          </a:r>
          <a:r>
            <a:rPr kumimoji="1" lang="en-US" altLang="ja-JP" sz="1300">
              <a:solidFill>
                <a:schemeClr val="dk1"/>
              </a:solidFill>
              <a:effectLst/>
              <a:latin typeface="ＭＳ ゴシック" pitchFamily="49" charset="-128"/>
              <a:ea typeface="ＭＳ ゴシック" pitchFamily="49" charset="-128"/>
              <a:cs typeface="+mn-cs"/>
            </a:rPr>
            <a:t>34</a:t>
          </a:r>
          <a:r>
            <a:rPr kumimoji="1" lang="ja-JP" altLang="ja-JP" sz="1300">
              <a:solidFill>
                <a:schemeClr val="dk1"/>
              </a:solidFill>
              <a:effectLst/>
              <a:latin typeface="ＭＳ ゴシック" pitchFamily="49" charset="-128"/>
              <a:ea typeface="ＭＳ ゴシック" pitchFamily="49" charset="-128"/>
              <a:cs typeface="+mn-cs"/>
            </a:rPr>
            <a:t>条第</a:t>
          </a:r>
          <a:r>
            <a:rPr kumimoji="1" lang="en-US" altLang="ja-JP" sz="1300">
              <a:solidFill>
                <a:schemeClr val="dk1"/>
              </a:solidFill>
              <a:effectLst/>
              <a:latin typeface="ＭＳ ゴシック" pitchFamily="49" charset="-128"/>
              <a:ea typeface="ＭＳ ゴシック" pitchFamily="49" charset="-128"/>
              <a:cs typeface="+mn-cs"/>
            </a:rPr>
            <a:t>1</a:t>
          </a:r>
          <a:r>
            <a:rPr kumimoji="1" lang="ja-JP" altLang="ja-JP" sz="1300">
              <a:solidFill>
                <a:schemeClr val="dk1"/>
              </a:solidFill>
              <a:effectLst/>
              <a:latin typeface="ＭＳ ゴシック" pitchFamily="49" charset="-128"/>
              <a:ea typeface="ＭＳ ゴシック" pitchFamily="49" charset="-128"/>
              <a:cs typeface="+mn-cs"/>
            </a:rPr>
            <a:t>項に規定する福島再生加速化交付金事業</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・特定廃棄物埋立処分事業地域振興交付金基金</a:t>
          </a:r>
          <a:r>
            <a:rPr kumimoji="1" lang="en-US" altLang="ja-JP"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福島県内において生じた特定廃棄物の埋め立て処分事業の実施に伴う影響を緩和するために必要な風評被害対策及び地域振興等に係る事業　　</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・町勢振興基金：町の町勢振興と町民の福利の増進を図るための事業</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・富岡町電源立地地域対策交付金公共用施設整備基金：富岡町公共用施設整備に必要な事業　</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公共用施設維持運営基金</a:t>
          </a:r>
          <a:r>
            <a:rPr kumimoji="1" lang="ja-JP" altLang="ja-JP"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経常的な施設の維持運営に要する事業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a:t>
          </a:r>
          <a:r>
            <a:rPr kumimoji="1" lang="ja-JP" altLang="en-US" sz="1300">
              <a:solidFill>
                <a:schemeClr val="dk1"/>
              </a:solidFill>
              <a:effectLst/>
              <a:latin typeface="ＭＳ ゴシック" pitchFamily="49" charset="-128"/>
              <a:ea typeface="ＭＳ ゴシック" pitchFamily="49" charset="-128"/>
              <a:cs typeface="+mn-cs"/>
            </a:rPr>
            <a:t>アクセス道路整備に係る東日本旅客鉄道株式会社負担金に充当するための災害復興基金の取崩しや、</a:t>
          </a:r>
          <a:r>
            <a:rPr kumimoji="1" lang="ja-JP" altLang="ja-JP" sz="1300">
              <a:solidFill>
                <a:schemeClr val="dk1"/>
              </a:solidFill>
              <a:effectLst/>
              <a:latin typeface="ＭＳ ゴシック" pitchFamily="49" charset="-128"/>
              <a:ea typeface="ＭＳ ゴシック" pitchFamily="49" charset="-128"/>
              <a:cs typeface="+mn-cs"/>
            </a:rPr>
            <a:t>産業団地整備事業</a:t>
          </a:r>
          <a:r>
            <a:rPr kumimoji="1" lang="ja-JP" altLang="en-US" sz="1300">
              <a:solidFill>
                <a:schemeClr val="dk1"/>
              </a:solidFill>
              <a:effectLst/>
              <a:latin typeface="ＭＳ ゴシック" pitchFamily="49" charset="-128"/>
              <a:ea typeface="ＭＳ ゴシック" pitchFamily="49" charset="-128"/>
              <a:cs typeface="+mn-cs"/>
            </a:rPr>
            <a:t>に充当するための再生加速化交付金基金の取崩しをはじめとする</a:t>
          </a:r>
          <a:r>
            <a:rPr kumimoji="1" lang="en-US" altLang="ja-JP" sz="1300">
              <a:solidFill>
                <a:schemeClr val="dk1"/>
              </a:solidFill>
              <a:effectLst/>
              <a:latin typeface="ＭＳ ゴシック" pitchFamily="49" charset="-128"/>
              <a:ea typeface="ＭＳ ゴシック" pitchFamily="49" charset="-128"/>
              <a:cs typeface="+mn-cs"/>
            </a:rPr>
            <a:t>R1</a:t>
          </a:r>
          <a:r>
            <a:rPr kumimoji="1" lang="ja-JP" altLang="en-US" sz="1300">
              <a:solidFill>
                <a:schemeClr val="dk1"/>
              </a:solidFill>
              <a:effectLst/>
              <a:latin typeface="ＭＳ ゴシック" pitchFamily="49" charset="-128"/>
              <a:ea typeface="ＭＳ ゴシック" pitchFamily="49" charset="-128"/>
              <a:cs typeface="+mn-cs"/>
            </a:rPr>
            <a:t>年度の基金取崩し額が、積立額を上回ったため、</a:t>
          </a:r>
          <a:r>
            <a:rPr kumimoji="1" lang="ja-JP" altLang="ja-JP" sz="1300">
              <a:solidFill>
                <a:schemeClr val="dk1"/>
              </a:solidFill>
              <a:effectLst/>
              <a:latin typeface="ＭＳ ゴシック" pitchFamily="49" charset="-128"/>
              <a:ea typeface="ＭＳ ゴシック" pitchFamily="49" charset="-128"/>
              <a:cs typeface="+mn-cs"/>
            </a:rPr>
            <a:t>前年度と比べて</a:t>
          </a:r>
          <a:r>
            <a:rPr kumimoji="1" lang="en-US" altLang="ja-JP" sz="1300">
              <a:solidFill>
                <a:schemeClr val="dk1"/>
              </a:solidFill>
              <a:effectLst/>
              <a:latin typeface="ＭＳ ゴシック" pitchFamily="49" charset="-128"/>
              <a:ea typeface="ＭＳ ゴシック" pitchFamily="49" charset="-128"/>
              <a:cs typeface="+mn-cs"/>
            </a:rPr>
            <a:t>870</a:t>
          </a:r>
          <a:r>
            <a:rPr kumimoji="1" lang="ja-JP" altLang="ja-JP" sz="1300">
              <a:solidFill>
                <a:schemeClr val="dk1"/>
              </a:solidFill>
              <a:effectLst/>
              <a:latin typeface="ＭＳ ゴシック" pitchFamily="49" charset="-128"/>
              <a:ea typeface="ＭＳ ゴシック" pitchFamily="49" charset="-128"/>
              <a:cs typeface="+mn-cs"/>
            </a:rPr>
            <a:t>百万円</a:t>
          </a:r>
          <a:r>
            <a:rPr kumimoji="1" lang="ja-JP" altLang="en-US" sz="1300">
              <a:solidFill>
                <a:schemeClr val="dk1"/>
              </a:solidFill>
              <a:effectLst/>
              <a:latin typeface="ＭＳ ゴシック" pitchFamily="49" charset="-128"/>
              <a:ea typeface="ＭＳ ゴシック" pitchFamily="49" charset="-128"/>
              <a:cs typeface="+mn-cs"/>
            </a:rPr>
            <a:t>減少</a:t>
          </a:r>
          <a:r>
            <a:rPr kumimoji="1" lang="ja-JP" altLang="ja-JP" sz="1300">
              <a:solidFill>
                <a:schemeClr val="dk1"/>
              </a:solidFill>
              <a:effectLst/>
              <a:latin typeface="ＭＳ ゴシック" pitchFamily="49" charset="-128"/>
              <a:ea typeface="ＭＳ ゴシック" pitchFamily="49" charset="-128"/>
              <a:cs typeface="+mn-cs"/>
            </a:rPr>
            <a:t>した。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　福島再生加速化交付金基金</a:t>
          </a:r>
          <a:r>
            <a:rPr kumimoji="1" lang="ja-JP" altLang="en-US" sz="1300">
              <a:solidFill>
                <a:schemeClr val="dk1"/>
              </a:solidFill>
              <a:effectLst/>
              <a:latin typeface="ＭＳ ゴシック" pitchFamily="49" charset="-128"/>
              <a:ea typeface="ＭＳ ゴシック" pitchFamily="49" charset="-128"/>
              <a:cs typeface="+mn-cs"/>
            </a:rPr>
            <a:t>に</a:t>
          </a:r>
          <a:r>
            <a:rPr kumimoji="1" lang="ja-JP" altLang="ja-JP" sz="1300">
              <a:solidFill>
                <a:schemeClr val="dk1"/>
              </a:solidFill>
              <a:effectLst/>
              <a:latin typeface="ＭＳ ゴシック" pitchFamily="49" charset="-128"/>
              <a:ea typeface="ＭＳ ゴシック" pitchFamily="49" charset="-128"/>
              <a:cs typeface="+mn-cs"/>
            </a:rPr>
            <a:t>関しては、産業団地整備事業</a:t>
          </a:r>
          <a:r>
            <a:rPr kumimoji="1" lang="ja-JP" altLang="en-US" sz="1300">
              <a:solidFill>
                <a:schemeClr val="dk1"/>
              </a:solidFill>
              <a:effectLst/>
              <a:latin typeface="ＭＳ ゴシック" pitchFamily="49" charset="-128"/>
              <a:ea typeface="ＭＳ ゴシック" pitchFamily="49" charset="-128"/>
              <a:cs typeface="+mn-cs"/>
            </a:rPr>
            <a:t>や農地基盤整備事業</a:t>
          </a:r>
          <a:r>
            <a:rPr kumimoji="1" lang="ja-JP" altLang="ja-JP" sz="1300">
              <a:solidFill>
                <a:schemeClr val="dk1"/>
              </a:solidFill>
              <a:effectLst/>
              <a:latin typeface="ＭＳ ゴシック" pitchFamily="49" charset="-128"/>
              <a:ea typeface="ＭＳ ゴシック" pitchFamily="49" charset="-128"/>
              <a:cs typeface="+mn-cs"/>
            </a:rPr>
            <a:t>等、</a:t>
          </a:r>
          <a:r>
            <a:rPr kumimoji="1" lang="ja-JP" altLang="en-US" sz="1300">
              <a:solidFill>
                <a:schemeClr val="dk1"/>
              </a:solidFill>
              <a:effectLst/>
              <a:latin typeface="ＭＳ ゴシック" pitchFamily="49" charset="-128"/>
              <a:ea typeface="ＭＳ ゴシック" pitchFamily="49" charset="-128"/>
              <a:cs typeface="+mn-cs"/>
            </a:rPr>
            <a:t>補助対象の</a:t>
          </a:r>
          <a:r>
            <a:rPr kumimoji="1" lang="ja-JP" altLang="ja-JP" sz="1300">
              <a:solidFill>
                <a:schemeClr val="dk1"/>
              </a:solidFill>
              <a:effectLst/>
              <a:latin typeface="ＭＳ ゴシック" pitchFamily="49" charset="-128"/>
              <a:ea typeface="ＭＳ ゴシック" pitchFamily="49" charset="-128"/>
              <a:cs typeface="+mn-cs"/>
            </a:rPr>
            <a:t>復旧・復興事業の進捗に合わせ随時取崩しを行っていく。</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　特定廃棄物埋立処分事業地域振興交付金基金に関しては、町単独で行う風評被害対策や地域振興に係る事業に随時充当していく。</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　その他の特定目的基金については、基金の使用目的に即した事業に充当することで、行政の効率的な運営や町の活性化につなげていく。</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適切な財源の確保と歳出の精査による基金取崩の縮減や、実質収支の黒字に伴う財政調整基金への積立により</a:t>
          </a:r>
          <a:r>
            <a:rPr kumimoji="1" lang="en-US" altLang="ja-JP" sz="1300">
              <a:solidFill>
                <a:schemeClr val="dk1"/>
              </a:solidFill>
              <a:effectLst/>
              <a:latin typeface="ＭＳ ゴシック" pitchFamily="49" charset="-128"/>
              <a:ea typeface="ＭＳ ゴシック" pitchFamily="49" charset="-128"/>
              <a:cs typeface="+mn-cs"/>
            </a:rPr>
            <a:t>1,272</a:t>
          </a:r>
          <a:r>
            <a:rPr kumimoji="1" lang="ja-JP" altLang="ja-JP" sz="1300">
              <a:solidFill>
                <a:schemeClr val="dk1"/>
              </a:solidFill>
              <a:effectLst/>
              <a:latin typeface="ＭＳ ゴシック" pitchFamily="49" charset="-128"/>
              <a:ea typeface="ＭＳ ゴシック" pitchFamily="49" charset="-128"/>
              <a:cs typeface="+mn-cs"/>
            </a:rPr>
            <a:t>百万円の増となった。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東日本大震災以前の</a:t>
          </a:r>
          <a:r>
            <a:rPr kumimoji="1" lang="en-US" altLang="ja-JP" sz="1300">
              <a:solidFill>
                <a:schemeClr val="dk1"/>
              </a:solidFill>
              <a:effectLst/>
              <a:latin typeface="ＭＳ ゴシック" pitchFamily="49" charset="-128"/>
              <a:ea typeface="ＭＳ ゴシック" pitchFamily="49" charset="-128"/>
              <a:cs typeface="+mn-cs"/>
            </a:rPr>
            <a:t>H22</a:t>
          </a:r>
          <a:r>
            <a:rPr kumimoji="1" lang="ja-JP" altLang="ja-JP" sz="1300">
              <a:solidFill>
                <a:schemeClr val="dk1"/>
              </a:solidFill>
              <a:effectLst/>
              <a:latin typeface="ＭＳ ゴシック" pitchFamily="49" charset="-128"/>
              <a:ea typeface="ＭＳ ゴシック" pitchFamily="49" charset="-128"/>
              <a:cs typeface="+mn-cs"/>
            </a:rPr>
            <a:t>年度財政調整基金残高が</a:t>
          </a:r>
          <a:r>
            <a:rPr kumimoji="1" lang="en-US" altLang="ja-JP" sz="1300">
              <a:solidFill>
                <a:schemeClr val="dk1"/>
              </a:solidFill>
              <a:effectLst/>
              <a:latin typeface="ＭＳ ゴシック" pitchFamily="49" charset="-128"/>
              <a:ea typeface="ＭＳ ゴシック" pitchFamily="49" charset="-128"/>
              <a:cs typeface="+mn-cs"/>
            </a:rPr>
            <a:t>1,558</a:t>
          </a:r>
          <a:r>
            <a:rPr kumimoji="1" lang="ja-JP" altLang="ja-JP" sz="1300">
              <a:solidFill>
                <a:schemeClr val="dk1"/>
              </a:solidFill>
              <a:effectLst/>
              <a:latin typeface="ＭＳ ゴシック" pitchFamily="49" charset="-128"/>
              <a:ea typeface="ＭＳ ゴシック" pitchFamily="49" charset="-128"/>
              <a:cs typeface="+mn-cs"/>
            </a:rPr>
            <a:t>百万円であり、</a:t>
          </a:r>
          <a:r>
            <a:rPr kumimoji="1" lang="en-US" altLang="ja-JP" sz="1300">
              <a:solidFill>
                <a:schemeClr val="dk1"/>
              </a:solidFill>
              <a:effectLst/>
              <a:latin typeface="ＭＳ ゴシック" pitchFamily="49" charset="-128"/>
              <a:ea typeface="ＭＳ ゴシック" pitchFamily="49" charset="-128"/>
              <a:cs typeface="+mn-cs"/>
            </a:rPr>
            <a:t>6,555</a:t>
          </a:r>
          <a:r>
            <a:rPr kumimoji="1" lang="ja-JP" altLang="ja-JP" sz="1300">
              <a:solidFill>
                <a:schemeClr val="dk1"/>
              </a:solidFill>
              <a:effectLst/>
              <a:latin typeface="ＭＳ ゴシック" pitchFamily="49" charset="-128"/>
              <a:ea typeface="ＭＳ ゴシック" pitchFamily="49" charset="-128"/>
              <a:cs typeface="+mn-cs"/>
            </a:rPr>
            <a:t>百万円増加している。これは、警戒区域設定に伴う全町避難により将来的な税収等の収入が不透明な当町において、予期せぬ事態に対応するための備えでもあり、将来の行政運営における貴重な財源でもある。今後も適切な財源の確保や効率的な行政経費の執行等により、財政調整基金の取崩しを必要不可欠に留めるよう努め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平成</a:t>
          </a:r>
          <a:r>
            <a:rPr kumimoji="1" lang="en-US" altLang="ja-JP" sz="1300">
              <a:solidFill>
                <a:schemeClr val="dk1"/>
              </a:solidFill>
              <a:effectLst/>
              <a:latin typeface="ＭＳ ゴシック" pitchFamily="49" charset="-128"/>
              <a:ea typeface="ＭＳ ゴシック" pitchFamily="49" charset="-128"/>
              <a:cs typeface="+mn-cs"/>
            </a:rPr>
            <a:t>26</a:t>
          </a:r>
          <a:r>
            <a:rPr kumimoji="1" lang="ja-JP" altLang="ja-JP" sz="1300">
              <a:solidFill>
                <a:schemeClr val="dk1"/>
              </a:solidFill>
              <a:effectLst/>
              <a:latin typeface="ＭＳ ゴシック" pitchFamily="49" charset="-128"/>
              <a:ea typeface="ＭＳ ゴシック" pitchFamily="49" charset="-128"/>
              <a:cs typeface="+mn-cs"/>
            </a:rPr>
            <a:t>年度を最後に取崩しを行っていないため、増減は預金利子の増額のみであり、直近</a:t>
          </a:r>
          <a:r>
            <a:rPr kumimoji="1" lang="en-US" altLang="ja-JP" sz="1300">
              <a:solidFill>
                <a:schemeClr val="dk1"/>
              </a:solidFill>
              <a:effectLst/>
              <a:latin typeface="ＭＳ ゴシック" pitchFamily="49" charset="-128"/>
              <a:ea typeface="ＭＳ ゴシック" pitchFamily="49" charset="-128"/>
              <a:cs typeface="+mn-cs"/>
            </a:rPr>
            <a:t>6</a:t>
          </a:r>
          <a:r>
            <a:rPr kumimoji="1" lang="ja-JP" altLang="ja-JP" sz="1300">
              <a:solidFill>
                <a:schemeClr val="dk1"/>
              </a:solidFill>
              <a:effectLst/>
              <a:latin typeface="ＭＳ ゴシック" pitchFamily="49" charset="-128"/>
              <a:ea typeface="ＭＳ ゴシック" pitchFamily="49" charset="-128"/>
              <a:cs typeface="+mn-cs"/>
            </a:rPr>
            <a:t>年間は</a:t>
          </a:r>
          <a:r>
            <a:rPr kumimoji="1" lang="en-US" altLang="ja-JP" sz="1300">
              <a:solidFill>
                <a:schemeClr val="dk1"/>
              </a:solidFill>
              <a:effectLst/>
              <a:latin typeface="ＭＳ ゴシック" pitchFamily="49" charset="-128"/>
              <a:ea typeface="ＭＳ ゴシック" pitchFamily="49" charset="-128"/>
              <a:cs typeface="+mn-cs"/>
            </a:rPr>
            <a:t>284</a:t>
          </a:r>
          <a:r>
            <a:rPr kumimoji="1" lang="ja-JP" altLang="ja-JP" sz="1300">
              <a:solidFill>
                <a:schemeClr val="dk1"/>
              </a:solidFill>
              <a:effectLst/>
              <a:latin typeface="ＭＳ ゴシック" pitchFamily="49" charset="-128"/>
              <a:ea typeface="ＭＳ ゴシック" pitchFamily="49" charset="-128"/>
              <a:cs typeface="+mn-cs"/>
            </a:rPr>
            <a:t>百万円で推移している。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一般会計の元利償還金と公営企業債の元利償還金は、減債基金を取り崩すことなくその年度の一般財源で償還している。財政健全化のために新規借入を抑制しているため、今後も当面の間</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取崩す予定</a:t>
          </a:r>
          <a:r>
            <a:rPr kumimoji="1" lang="ja-JP" altLang="en-US" sz="1300">
              <a:solidFill>
                <a:schemeClr val="dk1"/>
              </a:solidFill>
              <a:effectLst/>
              <a:latin typeface="ＭＳ ゴシック" pitchFamily="49" charset="-128"/>
              <a:ea typeface="ＭＳ ゴシック" pitchFamily="49" charset="-128"/>
              <a:cs typeface="+mn-cs"/>
            </a:rPr>
            <a:t>なしである</a:t>
          </a:r>
          <a:r>
            <a:rPr kumimoji="1" lang="ja-JP" altLang="ja-JP" sz="1300">
              <a:solidFill>
                <a:schemeClr val="dk1"/>
              </a:solidFill>
              <a:effectLst/>
              <a:latin typeface="ＭＳ ゴシック" pitchFamily="49" charset="-128"/>
              <a:ea typeface="ＭＳ ゴシック" pitchFamily="49" charset="-128"/>
              <a:cs typeface="+mn-cs"/>
            </a:rPr>
            <a:t>。</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22418520</v>
      </c>
      <c r="BO4" s="393"/>
      <c r="BP4" s="393"/>
      <c r="BQ4" s="393"/>
      <c r="BR4" s="393"/>
      <c r="BS4" s="393"/>
      <c r="BT4" s="393"/>
      <c r="BU4" s="394"/>
      <c r="BV4" s="392">
        <v>26859133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25.7</v>
      </c>
      <c r="CU4" s="399"/>
      <c r="CV4" s="399"/>
      <c r="CW4" s="399"/>
      <c r="CX4" s="399"/>
      <c r="CY4" s="399"/>
      <c r="CZ4" s="399"/>
      <c r="DA4" s="400"/>
      <c r="DB4" s="398">
        <v>131.30000000000001</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17987348</v>
      </c>
      <c r="BO5" s="430"/>
      <c r="BP5" s="430"/>
      <c r="BQ5" s="430"/>
      <c r="BR5" s="430"/>
      <c r="BS5" s="430"/>
      <c r="BT5" s="430"/>
      <c r="BU5" s="431"/>
      <c r="BV5" s="429">
        <v>19955250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99.6</v>
      </c>
      <c r="CU5" s="427"/>
      <c r="CV5" s="427"/>
      <c r="CW5" s="427"/>
      <c r="CX5" s="427"/>
      <c r="CY5" s="427"/>
      <c r="CZ5" s="427"/>
      <c r="DA5" s="428"/>
      <c r="DB5" s="426">
        <v>99.4</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4431172</v>
      </c>
      <c r="BO6" s="430"/>
      <c r="BP6" s="430"/>
      <c r="BQ6" s="430"/>
      <c r="BR6" s="430"/>
      <c r="BS6" s="430"/>
      <c r="BT6" s="430"/>
      <c r="BU6" s="431"/>
      <c r="BV6" s="429">
        <v>6903883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99.6</v>
      </c>
      <c r="CU6" s="467"/>
      <c r="CV6" s="467"/>
      <c r="CW6" s="467"/>
      <c r="CX6" s="467"/>
      <c r="CY6" s="467"/>
      <c r="CZ6" s="467"/>
      <c r="DA6" s="468"/>
      <c r="DB6" s="466">
        <v>99.4</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3361994</v>
      </c>
      <c r="BO7" s="430"/>
      <c r="BP7" s="430"/>
      <c r="BQ7" s="430"/>
      <c r="BR7" s="430"/>
      <c r="BS7" s="430"/>
      <c r="BT7" s="430"/>
      <c r="BU7" s="431"/>
      <c r="BV7" s="429">
        <v>1402977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4160820</v>
      </c>
      <c r="CU7" s="430"/>
      <c r="CV7" s="430"/>
      <c r="CW7" s="430"/>
      <c r="CX7" s="430"/>
      <c r="CY7" s="430"/>
      <c r="CZ7" s="430"/>
      <c r="DA7" s="431"/>
      <c r="DB7" s="429">
        <v>4190937</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1069178</v>
      </c>
      <c r="BO8" s="430"/>
      <c r="BP8" s="430"/>
      <c r="BQ8" s="430"/>
      <c r="BR8" s="430"/>
      <c r="BS8" s="430"/>
      <c r="BT8" s="430"/>
      <c r="BU8" s="431"/>
      <c r="BV8" s="429">
        <v>5500906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0.86</v>
      </c>
      <c r="CU8" s="470"/>
      <c r="CV8" s="470"/>
      <c r="CW8" s="470"/>
      <c r="CX8" s="470"/>
      <c r="CY8" s="470"/>
      <c r="CZ8" s="470"/>
      <c r="DA8" s="471"/>
      <c r="DB8" s="469">
        <v>0.86</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-4431728</v>
      </c>
      <c r="BO9" s="430"/>
      <c r="BP9" s="430"/>
      <c r="BQ9" s="430"/>
      <c r="BR9" s="430"/>
      <c r="BS9" s="430"/>
      <c r="BT9" s="430"/>
      <c r="BU9" s="431"/>
      <c r="BV9" s="429">
        <v>3465530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0.8</v>
      </c>
      <c r="CU9" s="427"/>
      <c r="CV9" s="427"/>
      <c r="CW9" s="427"/>
      <c r="CX9" s="427"/>
      <c r="CY9" s="427"/>
      <c r="CZ9" s="427"/>
      <c r="DA9" s="428"/>
      <c r="DB9" s="426">
        <v>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16001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3468</v>
      </c>
      <c r="BO10" s="430"/>
      <c r="BP10" s="430"/>
      <c r="BQ10" s="430"/>
      <c r="BR10" s="430"/>
      <c r="BS10" s="430"/>
      <c r="BT10" s="430"/>
      <c r="BU10" s="431"/>
      <c r="BV10" s="429">
        <v>3420</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c r="A12" s="187"/>
      <c r="B12" s="489" t="s">
        <v>127</v>
      </c>
      <c r="C12" s="490"/>
      <c r="D12" s="490"/>
      <c r="E12" s="490"/>
      <c r="F12" s="490"/>
      <c r="G12" s="490"/>
      <c r="H12" s="490"/>
      <c r="I12" s="490"/>
      <c r="J12" s="490"/>
      <c r="K12" s="491"/>
      <c r="L12" s="498" t="s">
        <v>128</v>
      </c>
      <c r="M12" s="499"/>
      <c r="N12" s="499"/>
      <c r="O12" s="499"/>
      <c r="P12" s="499"/>
      <c r="Q12" s="500"/>
      <c r="R12" s="501">
        <v>12728</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132</v>
      </c>
      <c r="AV12" s="462"/>
      <c r="AW12" s="462"/>
      <c r="AX12" s="462"/>
      <c r="AY12" s="463" t="s">
        <v>133</v>
      </c>
      <c r="AZ12" s="464"/>
      <c r="BA12" s="464"/>
      <c r="BB12" s="464"/>
      <c r="BC12" s="464"/>
      <c r="BD12" s="464"/>
      <c r="BE12" s="464"/>
      <c r="BF12" s="464"/>
      <c r="BG12" s="464"/>
      <c r="BH12" s="464"/>
      <c r="BI12" s="464"/>
      <c r="BJ12" s="464"/>
      <c r="BK12" s="464"/>
      <c r="BL12" s="464"/>
      <c r="BM12" s="465"/>
      <c r="BN12" s="429">
        <v>1531749</v>
      </c>
      <c r="BO12" s="430"/>
      <c r="BP12" s="430"/>
      <c r="BQ12" s="430"/>
      <c r="BR12" s="430"/>
      <c r="BS12" s="430"/>
      <c r="BT12" s="430"/>
      <c r="BU12" s="431"/>
      <c r="BV12" s="429">
        <v>41791</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136</v>
      </c>
      <c r="N13" s="521"/>
      <c r="O13" s="521"/>
      <c r="P13" s="521"/>
      <c r="Q13" s="522"/>
      <c r="R13" s="513">
        <v>12667</v>
      </c>
      <c r="S13" s="514"/>
      <c r="T13" s="514"/>
      <c r="U13" s="514"/>
      <c r="V13" s="515"/>
      <c r="W13" s="445" t="s">
        <v>137</v>
      </c>
      <c r="X13" s="446"/>
      <c r="Y13" s="446"/>
      <c r="Z13" s="446"/>
      <c r="AA13" s="446"/>
      <c r="AB13" s="436"/>
      <c r="AC13" s="480" t="s">
        <v>138</v>
      </c>
      <c r="AD13" s="481"/>
      <c r="AE13" s="481"/>
      <c r="AF13" s="481"/>
      <c r="AG13" s="523"/>
      <c r="AH13" s="480">
        <v>415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-5960009</v>
      </c>
      <c r="BO13" s="430"/>
      <c r="BP13" s="430"/>
      <c r="BQ13" s="430"/>
      <c r="BR13" s="430"/>
      <c r="BS13" s="430"/>
      <c r="BT13" s="430"/>
      <c r="BU13" s="431"/>
      <c r="BV13" s="429">
        <v>3427159</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3.2</v>
      </c>
      <c r="CU13" s="427"/>
      <c r="CV13" s="427"/>
      <c r="CW13" s="427"/>
      <c r="CX13" s="427"/>
      <c r="CY13" s="427"/>
      <c r="CZ13" s="427"/>
      <c r="DA13" s="428"/>
      <c r="DB13" s="426">
        <v>4.5999999999999996</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13030</v>
      </c>
      <c r="S14" s="514"/>
      <c r="T14" s="514"/>
      <c r="U14" s="514"/>
      <c r="V14" s="515"/>
      <c r="W14" s="419"/>
      <c r="X14" s="420"/>
      <c r="Y14" s="420"/>
      <c r="Z14" s="420"/>
      <c r="AA14" s="420"/>
      <c r="AB14" s="409"/>
      <c r="AC14" s="516" t="s">
        <v>126</v>
      </c>
      <c r="AD14" s="517"/>
      <c r="AE14" s="517"/>
      <c r="AF14" s="517"/>
      <c r="AG14" s="518"/>
      <c r="AH14" s="516">
        <v>5.3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12967</v>
      </c>
      <c r="S15" s="514"/>
      <c r="T15" s="514"/>
      <c r="U15" s="514"/>
      <c r="V15" s="515"/>
      <c r="W15" s="445" t="s">
        <v>147</v>
      </c>
      <c r="X15" s="446"/>
      <c r="Y15" s="446"/>
      <c r="Z15" s="446"/>
      <c r="AA15" s="446"/>
      <c r="AB15" s="436"/>
      <c r="AC15" s="480" t="s">
        <v>145</v>
      </c>
      <c r="AD15" s="481"/>
      <c r="AE15" s="481"/>
      <c r="AF15" s="481"/>
      <c r="AG15" s="523"/>
      <c r="AH15" s="480">
        <v>2331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2668848</v>
      </c>
      <c r="BO15" s="393"/>
      <c r="BP15" s="393"/>
      <c r="BQ15" s="393"/>
      <c r="BR15" s="393"/>
      <c r="BS15" s="393"/>
      <c r="BT15" s="393"/>
      <c r="BU15" s="394"/>
      <c r="BV15" s="392">
        <v>2608643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t="s">
        <v>126</v>
      </c>
      <c r="AD16" s="517"/>
      <c r="AE16" s="517"/>
      <c r="AF16" s="517"/>
      <c r="AG16" s="518"/>
      <c r="AH16" s="516">
        <v>30</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3117601</v>
      </c>
      <c r="BO16" s="430"/>
      <c r="BP16" s="430"/>
      <c r="BQ16" s="430"/>
      <c r="BR16" s="430"/>
      <c r="BS16" s="430"/>
      <c r="BT16" s="430"/>
      <c r="BU16" s="431"/>
      <c r="BV16" s="429">
        <v>3076724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t="s">
        <v>145</v>
      </c>
      <c r="AD17" s="481"/>
      <c r="AE17" s="481"/>
      <c r="AF17" s="481"/>
      <c r="AG17" s="523"/>
      <c r="AH17" s="480">
        <v>5021</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3476343</v>
      </c>
      <c r="BO17" s="430"/>
      <c r="BP17" s="430"/>
      <c r="BQ17" s="430"/>
      <c r="BR17" s="430"/>
      <c r="BS17" s="430"/>
      <c r="BT17" s="430"/>
      <c r="BU17" s="431"/>
      <c r="BV17" s="429">
        <v>3395261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68.39</v>
      </c>
      <c r="M18" s="545"/>
      <c r="N18" s="545"/>
      <c r="O18" s="545"/>
      <c r="P18" s="545"/>
      <c r="Q18" s="545"/>
      <c r="R18" s="546"/>
      <c r="S18" s="546"/>
      <c r="T18" s="546"/>
      <c r="U18" s="546"/>
      <c r="V18" s="547"/>
      <c r="W18" s="447"/>
      <c r="X18" s="448"/>
      <c r="Y18" s="448"/>
      <c r="Z18" s="448"/>
      <c r="AA18" s="448"/>
      <c r="AB18" s="439"/>
      <c r="AC18" s="548" t="s">
        <v>126</v>
      </c>
      <c r="AD18" s="549"/>
      <c r="AE18" s="549"/>
      <c r="AF18" s="549"/>
      <c r="AG18" s="550"/>
      <c r="AH18" s="548">
        <v>64.599999999999994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3109280</v>
      </c>
      <c r="BO18" s="430"/>
      <c r="BP18" s="430"/>
      <c r="BQ18" s="430"/>
      <c r="BR18" s="430"/>
      <c r="BS18" s="430"/>
      <c r="BT18" s="430"/>
      <c r="BU18" s="431"/>
      <c r="BV18" s="429">
        <v>2823149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13750564</v>
      </c>
      <c r="BO19" s="430"/>
      <c r="BP19" s="430"/>
      <c r="BQ19" s="430"/>
      <c r="BR19" s="430"/>
      <c r="BS19" s="430"/>
      <c r="BT19" s="430"/>
      <c r="BU19" s="431"/>
      <c r="BV19" s="429">
        <v>13310344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686488</v>
      </c>
      <c r="BO23" s="430"/>
      <c r="BP23" s="430"/>
      <c r="BQ23" s="430"/>
      <c r="BR23" s="430"/>
      <c r="BS23" s="430"/>
      <c r="BT23" s="430"/>
      <c r="BU23" s="431"/>
      <c r="BV23" s="429">
        <v>779935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7743</v>
      </c>
      <c r="R24" s="481"/>
      <c r="S24" s="481"/>
      <c r="T24" s="481"/>
      <c r="U24" s="481"/>
      <c r="V24" s="523"/>
      <c r="W24" s="582"/>
      <c r="X24" s="570"/>
      <c r="Y24" s="571"/>
      <c r="Z24" s="479" t="s">
        <v>170</v>
      </c>
      <c r="AA24" s="459"/>
      <c r="AB24" s="459"/>
      <c r="AC24" s="459"/>
      <c r="AD24" s="459"/>
      <c r="AE24" s="459"/>
      <c r="AF24" s="459"/>
      <c r="AG24" s="460"/>
      <c r="AH24" s="480">
        <v>126</v>
      </c>
      <c r="AI24" s="481"/>
      <c r="AJ24" s="481"/>
      <c r="AK24" s="481"/>
      <c r="AL24" s="523"/>
      <c r="AM24" s="480">
        <v>375732</v>
      </c>
      <c r="AN24" s="481"/>
      <c r="AO24" s="481"/>
      <c r="AP24" s="481"/>
      <c r="AQ24" s="481"/>
      <c r="AR24" s="523"/>
      <c r="AS24" s="480">
        <v>2982</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684788</v>
      </c>
      <c r="BO24" s="430"/>
      <c r="BP24" s="430"/>
      <c r="BQ24" s="430"/>
      <c r="BR24" s="430"/>
      <c r="BS24" s="430"/>
      <c r="BT24" s="430"/>
      <c r="BU24" s="431"/>
      <c r="BV24" s="429">
        <v>779935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2</v>
      </c>
      <c r="M25" s="481"/>
      <c r="N25" s="481"/>
      <c r="O25" s="481"/>
      <c r="P25" s="523"/>
      <c r="Q25" s="480">
        <v>6118</v>
      </c>
      <c r="R25" s="481"/>
      <c r="S25" s="481"/>
      <c r="T25" s="481"/>
      <c r="U25" s="481"/>
      <c r="V25" s="523"/>
      <c r="W25" s="582"/>
      <c r="X25" s="570"/>
      <c r="Y25" s="571"/>
      <c r="Z25" s="479" t="s">
        <v>173</v>
      </c>
      <c r="AA25" s="459"/>
      <c r="AB25" s="459"/>
      <c r="AC25" s="459"/>
      <c r="AD25" s="459"/>
      <c r="AE25" s="459"/>
      <c r="AF25" s="459"/>
      <c r="AG25" s="460"/>
      <c r="AH25" s="480" t="s">
        <v>126</v>
      </c>
      <c r="AI25" s="481"/>
      <c r="AJ25" s="481"/>
      <c r="AK25" s="481"/>
      <c r="AL25" s="523"/>
      <c r="AM25" s="480" t="s">
        <v>138</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3037862</v>
      </c>
      <c r="BO25" s="393"/>
      <c r="BP25" s="393"/>
      <c r="BQ25" s="393"/>
      <c r="BR25" s="393"/>
      <c r="BS25" s="393"/>
      <c r="BT25" s="393"/>
      <c r="BU25" s="394"/>
      <c r="BV25" s="392">
        <v>2750074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175</v>
      </c>
      <c r="F26" s="459"/>
      <c r="G26" s="459"/>
      <c r="H26" s="459"/>
      <c r="I26" s="459"/>
      <c r="J26" s="459"/>
      <c r="K26" s="460"/>
      <c r="L26" s="480">
        <v>1</v>
      </c>
      <c r="M26" s="481"/>
      <c r="N26" s="481"/>
      <c r="O26" s="481"/>
      <c r="P26" s="523"/>
      <c r="Q26" s="480">
        <v>5795</v>
      </c>
      <c r="R26" s="481"/>
      <c r="S26" s="481"/>
      <c r="T26" s="481"/>
      <c r="U26" s="481"/>
      <c r="V26" s="523"/>
      <c r="W26" s="582"/>
      <c r="X26" s="570"/>
      <c r="Y26" s="571"/>
      <c r="Z26" s="479" t="s">
        <v>176</v>
      </c>
      <c r="AA26" s="592"/>
      <c r="AB26" s="592"/>
      <c r="AC26" s="592"/>
      <c r="AD26" s="592"/>
      <c r="AE26" s="592"/>
      <c r="AF26" s="592"/>
      <c r="AG26" s="593"/>
      <c r="AH26" s="480" t="s">
        <v>126</v>
      </c>
      <c r="AI26" s="481"/>
      <c r="AJ26" s="481"/>
      <c r="AK26" s="481"/>
      <c r="AL26" s="523"/>
      <c r="AM26" s="480" t="s">
        <v>126</v>
      </c>
      <c r="AN26" s="481"/>
      <c r="AO26" s="481"/>
      <c r="AP26" s="481"/>
      <c r="AQ26" s="481"/>
      <c r="AR26" s="523"/>
      <c r="AS26" s="480" t="s">
        <v>126</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3080</v>
      </c>
      <c r="R27" s="481"/>
      <c r="S27" s="481"/>
      <c r="T27" s="481"/>
      <c r="U27" s="481"/>
      <c r="V27" s="523"/>
      <c r="W27" s="582"/>
      <c r="X27" s="570"/>
      <c r="Y27" s="571"/>
      <c r="Z27" s="479" t="s">
        <v>179</v>
      </c>
      <c r="AA27" s="459"/>
      <c r="AB27" s="459"/>
      <c r="AC27" s="459"/>
      <c r="AD27" s="459"/>
      <c r="AE27" s="459"/>
      <c r="AF27" s="459"/>
      <c r="AG27" s="460"/>
      <c r="AH27" s="480">
        <v>13</v>
      </c>
      <c r="AI27" s="481"/>
      <c r="AJ27" s="481"/>
      <c r="AK27" s="481"/>
      <c r="AL27" s="523"/>
      <c r="AM27" s="480">
        <v>36647</v>
      </c>
      <c r="AN27" s="481"/>
      <c r="AO27" s="481"/>
      <c r="AP27" s="481"/>
      <c r="AQ27" s="481"/>
      <c r="AR27" s="523"/>
      <c r="AS27" s="480">
        <v>2819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247978</v>
      </c>
      <c r="BO27" s="606"/>
      <c r="BP27" s="606"/>
      <c r="BQ27" s="606"/>
      <c r="BR27" s="606"/>
      <c r="BS27" s="606"/>
      <c r="BT27" s="606"/>
      <c r="BU27" s="607"/>
      <c r="BV27" s="605">
        <v>247967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2590</v>
      </c>
      <c r="R28" s="481"/>
      <c r="S28" s="481"/>
      <c r="T28" s="481"/>
      <c r="U28" s="481"/>
      <c r="V28" s="523"/>
      <c r="W28" s="582"/>
      <c r="X28" s="570"/>
      <c r="Y28" s="571"/>
      <c r="Z28" s="479" t="s">
        <v>182</v>
      </c>
      <c r="AA28" s="459"/>
      <c r="AB28" s="459"/>
      <c r="AC28" s="459"/>
      <c r="AD28" s="459"/>
      <c r="AE28" s="459"/>
      <c r="AF28" s="459"/>
      <c r="AG28" s="460"/>
      <c r="AH28" s="480" t="s">
        <v>126</v>
      </c>
      <c r="AI28" s="481"/>
      <c r="AJ28" s="481"/>
      <c r="AK28" s="481"/>
      <c r="AL28" s="523"/>
      <c r="AM28" s="480" t="s">
        <v>126</v>
      </c>
      <c r="AN28" s="481"/>
      <c r="AO28" s="481"/>
      <c r="AP28" s="481"/>
      <c r="AQ28" s="481"/>
      <c r="AR28" s="523"/>
      <c r="AS28" s="480" t="s">
        <v>138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8113192</v>
      </c>
      <c r="BO28" s="393"/>
      <c r="BP28" s="393"/>
      <c r="BQ28" s="393"/>
      <c r="BR28" s="393"/>
      <c r="BS28" s="393"/>
      <c r="BT28" s="393"/>
      <c r="BU28" s="394"/>
      <c r="BV28" s="392">
        <v>6841473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8</v>
      </c>
      <c r="M29" s="481"/>
      <c r="N29" s="481"/>
      <c r="O29" s="481"/>
      <c r="P29" s="523"/>
      <c r="Q29" s="480">
        <v>2380</v>
      </c>
      <c r="R29" s="481"/>
      <c r="S29" s="481"/>
      <c r="T29" s="481"/>
      <c r="U29" s="481"/>
      <c r="V29" s="523"/>
      <c r="W29" s="583"/>
      <c r="X29" s="584"/>
      <c r="Y29" s="585"/>
      <c r="Z29" s="479" t="s">
        <v>185</v>
      </c>
      <c r="AA29" s="459"/>
      <c r="AB29" s="459"/>
      <c r="AC29" s="459"/>
      <c r="AD29" s="459"/>
      <c r="AE29" s="459"/>
      <c r="AF29" s="459"/>
      <c r="AG29" s="460"/>
      <c r="AH29" s="480">
        <v>139</v>
      </c>
      <c r="AI29" s="481"/>
      <c r="AJ29" s="481"/>
      <c r="AK29" s="481"/>
      <c r="AL29" s="523"/>
      <c r="AM29" s="480">
        <v>412379</v>
      </c>
      <c r="AN29" s="481"/>
      <c r="AO29" s="481"/>
      <c r="AP29" s="481"/>
      <c r="AQ29" s="481"/>
      <c r="AR29" s="523"/>
      <c r="AS29" s="480">
        <v>2967</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284135</v>
      </c>
      <c r="BO29" s="430"/>
      <c r="BP29" s="430"/>
      <c r="BQ29" s="430"/>
      <c r="BR29" s="430"/>
      <c r="BS29" s="430"/>
      <c r="BT29" s="430"/>
      <c r="BU29" s="431"/>
      <c r="BV29" s="429">
        <v>284132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17989949</v>
      </c>
      <c r="BO30" s="606"/>
      <c r="BP30" s="606"/>
      <c r="BQ30" s="606"/>
      <c r="BR30" s="606"/>
      <c r="BS30" s="606"/>
      <c r="BT30" s="606"/>
      <c r="BU30" s="607"/>
      <c r="BV30" s="605">
        <v>18860189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蛇谷須地区特定環境保全公共下水道事業</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双葉地方水道企業団　水道事業会計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公共下水道事業</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双葉地方水道企業団　工業用水道事業会計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農業集落排水事業</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双葉地方広域市町村圏組合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介護サービス事業</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9</v>
      </c>
      <c r="BF37" s="618"/>
      <c r="BG37" s="619" t="str">
        <f>IF('各会計、関係団体の財政状況及び健全化判断比率'!B35="","",'各会計、関係団体の財政状況及び健全化判断比率'!B35)</f>
        <v>曲田土地区画整理事業</v>
      </c>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双葉地方広域市町村圏組合　下水道事業特別会計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福島県市町村総合事務組合　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福島県市町村総合事務組合　消防補償等特別会計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福島県市町村総合事務組合　消防賞じゅつ特別会計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福島県市町村総合事務組合　非常勤職員公務災害補償特別会計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福島県市町村総合事務組合　自治会館管理特別会計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福島県後期高齢者医療広域連合　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zR1TQdMrvBFZqrKlurARA7lt0qdch2B7SJaHLPxCCAuITrzU7RN1zS+GYeUoK2C+f8d73j8Bk8d1SFHO+Y2N4w==" saltValue="l1QWaYbfTgaGOL9Rvv+j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223</v>
      </c>
      <c r="C5" s="632"/>
      <c r="D5" s="632"/>
      <c r="E5" s="632"/>
      <c r="F5" s="632"/>
      <c r="G5" s="632"/>
      <c r="H5" s="632"/>
      <c r="I5" s="632"/>
      <c r="J5" s="632"/>
      <c r="K5" s="632"/>
      <c r="L5" s="632"/>
      <c r="M5" s="632"/>
      <c r="N5" s="632"/>
      <c r="O5" s="632"/>
      <c r="P5" s="632"/>
      <c r="Q5" s="633"/>
      <c r="R5" s="634">
        <v>2248377</v>
      </c>
      <c r="S5" s="635"/>
      <c r="T5" s="635"/>
      <c r="U5" s="635"/>
      <c r="V5" s="635"/>
      <c r="W5" s="635"/>
      <c r="X5" s="635"/>
      <c r="Y5" s="636"/>
      <c r="Z5" s="637">
        <v>10</v>
      </c>
      <c r="AA5" s="637"/>
      <c r="AB5" s="637"/>
      <c r="AC5" s="637"/>
      <c r="AD5" s="638">
        <v>2248377</v>
      </c>
      <c r="AE5" s="638"/>
      <c r="AF5" s="638"/>
      <c r="AG5" s="638"/>
      <c r="AH5" s="638"/>
      <c r="AI5" s="638"/>
      <c r="AJ5" s="638"/>
      <c r="AK5" s="638"/>
      <c r="AL5" s="639">
        <v>72</v>
      </c>
      <c r="AM5" s="640"/>
      <c r="AN5" s="640"/>
      <c r="AO5" s="641"/>
      <c r="AP5" s="631" t="s">
        <v>224</v>
      </c>
      <c r="AQ5" s="632"/>
      <c r="AR5" s="632"/>
      <c r="AS5" s="632"/>
      <c r="AT5" s="632"/>
      <c r="AU5" s="632"/>
      <c r="AV5" s="632"/>
      <c r="AW5" s="632"/>
      <c r="AX5" s="632"/>
      <c r="AY5" s="632"/>
      <c r="AZ5" s="632"/>
      <c r="BA5" s="632"/>
      <c r="BB5" s="632"/>
      <c r="BC5" s="632"/>
      <c r="BD5" s="632"/>
      <c r="BE5" s="632"/>
      <c r="BF5" s="633"/>
      <c r="BG5" s="645">
        <v>2248377</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61467</v>
      </c>
      <c r="S6" s="646"/>
      <c r="T6" s="646"/>
      <c r="U6" s="646"/>
      <c r="V6" s="646"/>
      <c r="W6" s="646"/>
      <c r="X6" s="646"/>
      <c r="Y6" s="647"/>
      <c r="Z6" s="648">
        <v>0.3</v>
      </c>
      <c r="AA6" s="648"/>
      <c r="AB6" s="648"/>
      <c r="AC6" s="648"/>
      <c r="AD6" s="649">
        <v>61467</v>
      </c>
      <c r="AE6" s="649"/>
      <c r="AF6" s="649"/>
      <c r="AG6" s="649"/>
      <c r="AH6" s="649"/>
      <c r="AI6" s="649"/>
      <c r="AJ6" s="649"/>
      <c r="AK6" s="649"/>
      <c r="AL6" s="650">
        <v>2</v>
      </c>
      <c r="AM6" s="651"/>
      <c r="AN6" s="651"/>
      <c r="AO6" s="652"/>
      <c r="AP6" s="642" t="s">
        <v>230</v>
      </c>
      <c r="AQ6" s="643"/>
      <c r="AR6" s="643"/>
      <c r="AS6" s="643"/>
      <c r="AT6" s="643"/>
      <c r="AU6" s="643"/>
      <c r="AV6" s="643"/>
      <c r="AW6" s="643"/>
      <c r="AX6" s="643"/>
      <c r="AY6" s="643"/>
      <c r="AZ6" s="643"/>
      <c r="BA6" s="643"/>
      <c r="BB6" s="643"/>
      <c r="BC6" s="643"/>
      <c r="BD6" s="643"/>
      <c r="BE6" s="643"/>
      <c r="BF6" s="644"/>
      <c r="BG6" s="645">
        <v>2248377</v>
      </c>
      <c r="BH6" s="646"/>
      <c r="BI6" s="646"/>
      <c r="BJ6" s="646"/>
      <c r="BK6" s="646"/>
      <c r="BL6" s="646"/>
      <c r="BM6" s="646"/>
      <c r="BN6" s="647"/>
      <c r="BO6" s="648">
        <v>100</v>
      </c>
      <c r="BP6" s="648"/>
      <c r="BQ6" s="648"/>
      <c r="BR6" s="648"/>
      <c r="BS6" s="649" t="s">
        <v>126</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100024</v>
      </c>
      <c r="CS6" s="646"/>
      <c r="CT6" s="646"/>
      <c r="CU6" s="646"/>
      <c r="CV6" s="646"/>
      <c r="CW6" s="646"/>
      <c r="CX6" s="646"/>
      <c r="CY6" s="647"/>
      <c r="CZ6" s="639">
        <v>0.6</v>
      </c>
      <c r="DA6" s="640"/>
      <c r="DB6" s="640"/>
      <c r="DC6" s="659"/>
      <c r="DD6" s="654" t="s">
        <v>225</v>
      </c>
      <c r="DE6" s="646"/>
      <c r="DF6" s="646"/>
      <c r="DG6" s="646"/>
      <c r="DH6" s="646"/>
      <c r="DI6" s="646"/>
      <c r="DJ6" s="646"/>
      <c r="DK6" s="646"/>
      <c r="DL6" s="646"/>
      <c r="DM6" s="646"/>
      <c r="DN6" s="646"/>
      <c r="DO6" s="646"/>
      <c r="DP6" s="647"/>
      <c r="DQ6" s="654">
        <v>100024</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614</v>
      </c>
      <c r="S7" s="646"/>
      <c r="T7" s="646"/>
      <c r="U7" s="646"/>
      <c r="V7" s="646"/>
      <c r="W7" s="646"/>
      <c r="X7" s="646"/>
      <c r="Y7" s="647"/>
      <c r="Z7" s="648">
        <v>0</v>
      </c>
      <c r="AA7" s="648"/>
      <c r="AB7" s="648"/>
      <c r="AC7" s="648"/>
      <c r="AD7" s="649">
        <v>614</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891451</v>
      </c>
      <c r="BH7" s="646"/>
      <c r="BI7" s="646"/>
      <c r="BJ7" s="646"/>
      <c r="BK7" s="646"/>
      <c r="BL7" s="646"/>
      <c r="BM7" s="646"/>
      <c r="BN7" s="647"/>
      <c r="BO7" s="648">
        <v>39.6</v>
      </c>
      <c r="BP7" s="648"/>
      <c r="BQ7" s="648"/>
      <c r="BR7" s="648"/>
      <c r="BS7" s="649" t="s">
        <v>225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6908995</v>
      </c>
      <c r="CS7" s="646"/>
      <c r="CT7" s="646"/>
      <c r="CU7" s="646"/>
      <c r="CV7" s="646"/>
      <c r="CW7" s="646"/>
      <c r="CX7" s="646"/>
      <c r="CY7" s="647"/>
      <c r="CZ7" s="648">
        <v>38.4</v>
      </c>
      <c r="DA7" s="648"/>
      <c r="DB7" s="648"/>
      <c r="DC7" s="648"/>
      <c r="DD7" s="654">
        <v>9640</v>
      </c>
      <c r="DE7" s="646"/>
      <c r="DF7" s="646"/>
      <c r="DG7" s="646"/>
      <c r="DH7" s="646"/>
      <c r="DI7" s="646"/>
      <c r="DJ7" s="646"/>
      <c r="DK7" s="646"/>
      <c r="DL7" s="646"/>
      <c r="DM7" s="646"/>
      <c r="DN7" s="646"/>
      <c r="DO7" s="646"/>
      <c r="DP7" s="647"/>
      <c r="DQ7" s="654">
        <v>4823159</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2963</v>
      </c>
      <c r="S8" s="646"/>
      <c r="T8" s="646"/>
      <c r="U8" s="646"/>
      <c r="V8" s="646"/>
      <c r="W8" s="646"/>
      <c r="X8" s="646"/>
      <c r="Y8" s="647"/>
      <c r="Z8" s="648">
        <v>0</v>
      </c>
      <c r="AA8" s="648"/>
      <c r="AB8" s="648"/>
      <c r="AC8" s="648"/>
      <c r="AD8" s="649">
        <v>2963</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18004</v>
      </c>
      <c r="BH8" s="646"/>
      <c r="BI8" s="646"/>
      <c r="BJ8" s="646"/>
      <c r="BK8" s="646"/>
      <c r="BL8" s="646"/>
      <c r="BM8" s="646"/>
      <c r="BN8" s="647"/>
      <c r="BO8" s="648">
        <v>0.8</v>
      </c>
      <c r="BP8" s="648"/>
      <c r="BQ8" s="648"/>
      <c r="BR8" s="648"/>
      <c r="BS8" s="654" t="s">
        <v>225</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1936358</v>
      </c>
      <c r="CS8" s="646"/>
      <c r="CT8" s="646"/>
      <c r="CU8" s="646"/>
      <c r="CV8" s="646"/>
      <c r="CW8" s="646"/>
      <c r="CX8" s="646"/>
      <c r="CY8" s="647"/>
      <c r="CZ8" s="648">
        <v>10.8</v>
      </c>
      <c r="DA8" s="648"/>
      <c r="DB8" s="648"/>
      <c r="DC8" s="648"/>
      <c r="DD8" s="654">
        <v>18685</v>
      </c>
      <c r="DE8" s="646"/>
      <c r="DF8" s="646"/>
      <c r="DG8" s="646"/>
      <c r="DH8" s="646"/>
      <c r="DI8" s="646"/>
      <c r="DJ8" s="646"/>
      <c r="DK8" s="646"/>
      <c r="DL8" s="646"/>
      <c r="DM8" s="646"/>
      <c r="DN8" s="646"/>
      <c r="DO8" s="646"/>
      <c r="DP8" s="647"/>
      <c r="DQ8" s="654">
        <v>1163760</v>
      </c>
      <c r="DR8" s="646"/>
      <c r="DS8" s="646"/>
      <c r="DT8" s="646"/>
      <c r="DU8" s="646"/>
      <c r="DV8" s="646"/>
      <c r="DW8" s="646"/>
      <c r="DX8" s="646"/>
      <c r="DY8" s="646"/>
      <c r="DZ8" s="646"/>
      <c r="EA8" s="646"/>
      <c r="EB8" s="646"/>
      <c r="EC8" s="655"/>
    </row>
    <row r="9" spans="2:143" ht="11.25" customHeight="1">
      <c r="B9" s="642" t="s">
        <v>238</v>
      </c>
      <c r="C9" s="643"/>
      <c r="D9" s="643"/>
      <c r="E9" s="643"/>
      <c r="F9" s="643"/>
      <c r="G9" s="643"/>
      <c r="H9" s="643"/>
      <c r="I9" s="643"/>
      <c r="J9" s="643"/>
      <c r="K9" s="643"/>
      <c r="L9" s="643"/>
      <c r="M9" s="643"/>
      <c r="N9" s="643"/>
      <c r="O9" s="643"/>
      <c r="P9" s="643"/>
      <c r="Q9" s="644"/>
      <c r="R9" s="645">
        <v>1430</v>
      </c>
      <c r="S9" s="646"/>
      <c r="T9" s="646"/>
      <c r="U9" s="646"/>
      <c r="V9" s="646"/>
      <c r="W9" s="646"/>
      <c r="X9" s="646"/>
      <c r="Y9" s="647"/>
      <c r="Z9" s="648">
        <v>0</v>
      </c>
      <c r="AA9" s="648"/>
      <c r="AB9" s="648"/>
      <c r="AC9" s="648"/>
      <c r="AD9" s="649">
        <v>1430</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666140</v>
      </c>
      <c r="BH9" s="646"/>
      <c r="BI9" s="646"/>
      <c r="BJ9" s="646"/>
      <c r="BK9" s="646"/>
      <c r="BL9" s="646"/>
      <c r="BM9" s="646"/>
      <c r="BN9" s="647"/>
      <c r="BO9" s="648">
        <v>29.6</v>
      </c>
      <c r="BP9" s="648"/>
      <c r="BQ9" s="648"/>
      <c r="BR9" s="648"/>
      <c r="BS9" s="654" t="s">
        <v>225</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383051</v>
      </c>
      <c r="CS9" s="646"/>
      <c r="CT9" s="646"/>
      <c r="CU9" s="646"/>
      <c r="CV9" s="646"/>
      <c r="CW9" s="646"/>
      <c r="CX9" s="646"/>
      <c r="CY9" s="647"/>
      <c r="CZ9" s="648">
        <v>2.1</v>
      </c>
      <c r="DA9" s="648"/>
      <c r="DB9" s="648"/>
      <c r="DC9" s="648"/>
      <c r="DD9" s="654">
        <v>8475</v>
      </c>
      <c r="DE9" s="646"/>
      <c r="DF9" s="646"/>
      <c r="DG9" s="646"/>
      <c r="DH9" s="646"/>
      <c r="DI9" s="646"/>
      <c r="DJ9" s="646"/>
      <c r="DK9" s="646"/>
      <c r="DL9" s="646"/>
      <c r="DM9" s="646"/>
      <c r="DN9" s="646"/>
      <c r="DO9" s="646"/>
      <c r="DP9" s="647"/>
      <c r="DQ9" s="654">
        <v>300315</v>
      </c>
      <c r="DR9" s="646"/>
      <c r="DS9" s="646"/>
      <c r="DT9" s="646"/>
      <c r="DU9" s="646"/>
      <c r="DV9" s="646"/>
      <c r="DW9" s="646"/>
      <c r="DX9" s="646"/>
      <c r="DY9" s="646"/>
      <c r="DZ9" s="646"/>
      <c r="EA9" s="646"/>
      <c r="EB9" s="646"/>
      <c r="EC9" s="655"/>
    </row>
    <row r="10" spans="2:143" ht="11.25" customHeight="1">
      <c r="B10" s="642" t="s">
        <v>241</v>
      </c>
      <c r="C10" s="643"/>
      <c r="D10" s="643"/>
      <c r="E10" s="643"/>
      <c r="F10" s="643"/>
      <c r="G10" s="643"/>
      <c r="H10" s="643"/>
      <c r="I10" s="643"/>
      <c r="J10" s="643"/>
      <c r="K10" s="643"/>
      <c r="L10" s="643"/>
      <c r="M10" s="643"/>
      <c r="N10" s="643"/>
      <c r="O10" s="643"/>
      <c r="P10" s="643"/>
      <c r="Q10" s="644"/>
      <c r="R10" s="645" t="s">
        <v>225</v>
      </c>
      <c r="S10" s="646"/>
      <c r="T10" s="646"/>
      <c r="U10" s="646"/>
      <c r="V10" s="646"/>
      <c r="W10" s="646"/>
      <c r="X10" s="646"/>
      <c r="Y10" s="647"/>
      <c r="Z10" s="648" t="s">
        <v>225</v>
      </c>
      <c r="AA10" s="648"/>
      <c r="AB10" s="648"/>
      <c r="AC10" s="648"/>
      <c r="AD10" s="649" t="s">
        <v>225</v>
      </c>
      <c r="AE10" s="649"/>
      <c r="AF10" s="649"/>
      <c r="AG10" s="649"/>
      <c r="AH10" s="649"/>
      <c r="AI10" s="649"/>
      <c r="AJ10" s="649"/>
      <c r="AK10" s="649"/>
      <c r="AL10" s="650" t="s">
        <v>138</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55143</v>
      </c>
      <c r="BH10" s="646"/>
      <c r="BI10" s="646"/>
      <c r="BJ10" s="646"/>
      <c r="BK10" s="646"/>
      <c r="BL10" s="646"/>
      <c r="BM10" s="646"/>
      <c r="BN10" s="647"/>
      <c r="BO10" s="648">
        <v>2.5</v>
      </c>
      <c r="BP10" s="648"/>
      <c r="BQ10" s="648"/>
      <c r="BR10" s="648"/>
      <c r="BS10" s="654" t="s">
        <v>225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3</v>
      </c>
      <c r="CS10" s="646"/>
      <c r="CT10" s="646"/>
      <c r="CU10" s="646"/>
      <c r="CV10" s="646"/>
      <c r="CW10" s="646"/>
      <c r="CX10" s="646"/>
      <c r="CY10" s="647"/>
      <c r="CZ10" s="648">
        <v>0</v>
      </c>
      <c r="DA10" s="648"/>
      <c r="DB10" s="648"/>
      <c r="DC10" s="648"/>
      <c r="DD10" s="654" t="s">
        <v>225</v>
      </c>
      <c r="DE10" s="646"/>
      <c r="DF10" s="646"/>
      <c r="DG10" s="646"/>
      <c r="DH10" s="646"/>
      <c r="DI10" s="646"/>
      <c r="DJ10" s="646"/>
      <c r="DK10" s="646"/>
      <c r="DL10" s="646"/>
      <c r="DM10" s="646"/>
      <c r="DN10" s="646"/>
      <c r="DO10" s="646"/>
      <c r="DP10" s="647"/>
      <c r="DQ10" s="654">
        <v>3</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269532</v>
      </c>
      <c r="S11" s="646"/>
      <c r="T11" s="646"/>
      <c r="U11" s="646"/>
      <c r="V11" s="646"/>
      <c r="W11" s="646"/>
      <c r="X11" s="646"/>
      <c r="Y11" s="647"/>
      <c r="Z11" s="650">
        <v>1.2</v>
      </c>
      <c r="AA11" s="651"/>
      <c r="AB11" s="651"/>
      <c r="AC11" s="663"/>
      <c r="AD11" s="654">
        <v>269532</v>
      </c>
      <c r="AE11" s="646"/>
      <c r="AF11" s="646"/>
      <c r="AG11" s="646"/>
      <c r="AH11" s="646"/>
      <c r="AI11" s="646"/>
      <c r="AJ11" s="646"/>
      <c r="AK11" s="647"/>
      <c r="AL11" s="650">
        <v>8.6</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152164</v>
      </c>
      <c r="BH11" s="646"/>
      <c r="BI11" s="646"/>
      <c r="BJ11" s="646"/>
      <c r="BK11" s="646"/>
      <c r="BL11" s="646"/>
      <c r="BM11" s="646"/>
      <c r="BN11" s="647"/>
      <c r="BO11" s="648">
        <v>6.8</v>
      </c>
      <c r="BP11" s="648"/>
      <c r="BQ11" s="648"/>
      <c r="BR11" s="648"/>
      <c r="BS11" s="654" t="s">
        <v>225</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1933328</v>
      </c>
      <c r="CS11" s="646"/>
      <c r="CT11" s="646"/>
      <c r="CU11" s="646"/>
      <c r="CV11" s="646"/>
      <c r="CW11" s="646"/>
      <c r="CX11" s="646"/>
      <c r="CY11" s="647"/>
      <c r="CZ11" s="648">
        <v>10.7</v>
      </c>
      <c r="DA11" s="648"/>
      <c r="DB11" s="648"/>
      <c r="DC11" s="648"/>
      <c r="DD11" s="654">
        <v>927369</v>
      </c>
      <c r="DE11" s="646"/>
      <c r="DF11" s="646"/>
      <c r="DG11" s="646"/>
      <c r="DH11" s="646"/>
      <c r="DI11" s="646"/>
      <c r="DJ11" s="646"/>
      <c r="DK11" s="646"/>
      <c r="DL11" s="646"/>
      <c r="DM11" s="646"/>
      <c r="DN11" s="646"/>
      <c r="DO11" s="646"/>
      <c r="DP11" s="647"/>
      <c r="DQ11" s="654">
        <v>394836</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t="s">
        <v>126</v>
      </c>
      <c r="S12" s="646"/>
      <c r="T12" s="646"/>
      <c r="U12" s="646"/>
      <c r="V12" s="646"/>
      <c r="W12" s="646"/>
      <c r="X12" s="646"/>
      <c r="Y12" s="647"/>
      <c r="Z12" s="648" t="s">
        <v>126</v>
      </c>
      <c r="AA12" s="648"/>
      <c r="AB12" s="648"/>
      <c r="AC12" s="648"/>
      <c r="AD12" s="649" t="s">
        <v>126</v>
      </c>
      <c r="AE12" s="649"/>
      <c r="AF12" s="649"/>
      <c r="AG12" s="649"/>
      <c r="AH12" s="649"/>
      <c r="AI12" s="649"/>
      <c r="AJ12" s="649"/>
      <c r="AK12" s="649"/>
      <c r="AL12" s="650" t="s">
        <v>225</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1261093</v>
      </c>
      <c r="BH12" s="646"/>
      <c r="BI12" s="646"/>
      <c r="BJ12" s="646"/>
      <c r="BK12" s="646"/>
      <c r="BL12" s="646"/>
      <c r="BM12" s="646"/>
      <c r="BN12" s="647"/>
      <c r="BO12" s="648">
        <v>56.1</v>
      </c>
      <c r="BP12" s="648"/>
      <c r="BQ12" s="648"/>
      <c r="BR12" s="648"/>
      <c r="BS12" s="654" t="s">
        <v>225</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1514126</v>
      </c>
      <c r="CS12" s="646"/>
      <c r="CT12" s="646"/>
      <c r="CU12" s="646"/>
      <c r="CV12" s="646"/>
      <c r="CW12" s="646"/>
      <c r="CX12" s="646"/>
      <c r="CY12" s="647"/>
      <c r="CZ12" s="648">
        <v>8.4</v>
      </c>
      <c r="DA12" s="648"/>
      <c r="DB12" s="648"/>
      <c r="DC12" s="648"/>
      <c r="DD12" s="654">
        <v>856928</v>
      </c>
      <c r="DE12" s="646"/>
      <c r="DF12" s="646"/>
      <c r="DG12" s="646"/>
      <c r="DH12" s="646"/>
      <c r="DI12" s="646"/>
      <c r="DJ12" s="646"/>
      <c r="DK12" s="646"/>
      <c r="DL12" s="646"/>
      <c r="DM12" s="646"/>
      <c r="DN12" s="646"/>
      <c r="DO12" s="646"/>
      <c r="DP12" s="647"/>
      <c r="DQ12" s="654">
        <v>240309</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225</v>
      </c>
      <c r="AA13" s="648"/>
      <c r="AB13" s="648"/>
      <c r="AC13" s="648"/>
      <c r="AD13" s="649" t="s">
        <v>225</v>
      </c>
      <c r="AE13" s="649"/>
      <c r="AF13" s="649"/>
      <c r="AG13" s="649"/>
      <c r="AH13" s="649"/>
      <c r="AI13" s="649"/>
      <c r="AJ13" s="649"/>
      <c r="AK13" s="649"/>
      <c r="AL13" s="650" t="s">
        <v>126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1258667</v>
      </c>
      <c r="BH13" s="646"/>
      <c r="BI13" s="646"/>
      <c r="BJ13" s="646"/>
      <c r="BK13" s="646"/>
      <c r="BL13" s="646"/>
      <c r="BM13" s="646"/>
      <c r="BN13" s="647"/>
      <c r="BO13" s="648">
        <v>56</v>
      </c>
      <c r="BP13" s="648"/>
      <c r="BQ13" s="648"/>
      <c r="BR13" s="648"/>
      <c r="BS13" s="654" t="s">
        <v>225</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2437155</v>
      </c>
      <c r="CS13" s="646"/>
      <c r="CT13" s="646"/>
      <c r="CU13" s="646"/>
      <c r="CV13" s="646"/>
      <c r="CW13" s="646"/>
      <c r="CX13" s="646"/>
      <c r="CY13" s="647"/>
      <c r="CZ13" s="648">
        <v>13.5</v>
      </c>
      <c r="DA13" s="648"/>
      <c r="DB13" s="648"/>
      <c r="DC13" s="648"/>
      <c r="DD13" s="654">
        <v>1337086</v>
      </c>
      <c r="DE13" s="646"/>
      <c r="DF13" s="646"/>
      <c r="DG13" s="646"/>
      <c r="DH13" s="646"/>
      <c r="DI13" s="646"/>
      <c r="DJ13" s="646"/>
      <c r="DK13" s="646"/>
      <c r="DL13" s="646"/>
      <c r="DM13" s="646"/>
      <c r="DN13" s="646"/>
      <c r="DO13" s="646"/>
      <c r="DP13" s="647"/>
      <c r="DQ13" s="654">
        <v>1056795</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7031</v>
      </c>
      <c r="S14" s="646"/>
      <c r="T14" s="646"/>
      <c r="U14" s="646"/>
      <c r="V14" s="646"/>
      <c r="W14" s="646"/>
      <c r="X14" s="646"/>
      <c r="Y14" s="647"/>
      <c r="Z14" s="648">
        <v>0</v>
      </c>
      <c r="AA14" s="648"/>
      <c r="AB14" s="648"/>
      <c r="AC14" s="648"/>
      <c r="AD14" s="649">
        <v>7031</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22165</v>
      </c>
      <c r="BH14" s="646"/>
      <c r="BI14" s="646"/>
      <c r="BJ14" s="646"/>
      <c r="BK14" s="646"/>
      <c r="BL14" s="646"/>
      <c r="BM14" s="646"/>
      <c r="BN14" s="647"/>
      <c r="BO14" s="648">
        <v>1</v>
      </c>
      <c r="BP14" s="648"/>
      <c r="BQ14" s="648"/>
      <c r="BR14" s="648"/>
      <c r="BS14" s="654" t="s">
        <v>126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1099078</v>
      </c>
      <c r="CS14" s="646"/>
      <c r="CT14" s="646"/>
      <c r="CU14" s="646"/>
      <c r="CV14" s="646"/>
      <c r="CW14" s="646"/>
      <c r="CX14" s="646"/>
      <c r="CY14" s="647"/>
      <c r="CZ14" s="648">
        <v>6.1</v>
      </c>
      <c r="DA14" s="648"/>
      <c r="DB14" s="648"/>
      <c r="DC14" s="648"/>
      <c r="DD14" s="654">
        <v>454948</v>
      </c>
      <c r="DE14" s="646"/>
      <c r="DF14" s="646"/>
      <c r="DG14" s="646"/>
      <c r="DH14" s="646"/>
      <c r="DI14" s="646"/>
      <c r="DJ14" s="646"/>
      <c r="DK14" s="646"/>
      <c r="DL14" s="646"/>
      <c r="DM14" s="646"/>
      <c r="DN14" s="646"/>
      <c r="DO14" s="646"/>
      <c r="DP14" s="647"/>
      <c r="DQ14" s="654">
        <v>401145</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225</v>
      </c>
      <c r="S15" s="646"/>
      <c r="T15" s="646"/>
      <c r="U15" s="646"/>
      <c r="V15" s="646"/>
      <c r="W15" s="646"/>
      <c r="X15" s="646"/>
      <c r="Y15" s="647"/>
      <c r="Z15" s="648" t="s">
        <v>126</v>
      </c>
      <c r="AA15" s="648"/>
      <c r="AB15" s="648"/>
      <c r="AC15" s="648"/>
      <c r="AD15" s="649" t="s">
        <v>126</v>
      </c>
      <c r="AE15" s="649"/>
      <c r="AF15" s="649"/>
      <c r="AG15" s="649"/>
      <c r="AH15" s="649"/>
      <c r="AI15" s="649"/>
      <c r="AJ15" s="649"/>
      <c r="AK15" s="649"/>
      <c r="AL15" s="650" t="s">
        <v>225</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73668</v>
      </c>
      <c r="BH15" s="646"/>
      <c r="BI15" s="646"/>
      <c r="BJ15" s="646"/>
      <c r="BK15" s="646"/>
      <c r="BL15" s="646"/>
      <c r="BM15" s="646"/>
      <c r="BN15" s="647"/>
      <c r="BO15" s="648">
        <v>3.3</v>
      </c>
      <c r="BP15" s="648"/>
      <c r="BQ15" s="648"/>
      <c r="BR15" s="648"/>
      <c r="BS15" s="654" t="s">
        <v>126</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1106570</v>
      </c>
      <c r="CS15" s="646"/>
      <c r="CT15" s="646"/>
      <c r="CU15" s="646"/>
      <c r="CV15" s="646"/>
      <c r="CW15" s="646"/>
      <c r="CX15" s="646"/>
      <c r="CY15" s="647"/>
      <c r="CZ15" s="648">
        <v>6.2</v>
      </c>
      <c r="DA15" s="648"/>
      <c r="DB15" s="648"/>
      <c r="DC15" s="648"/>
      <c r="DD15" s="654">
        <v>333918</v>
      </c>
      <c r="DE15" s="646"/>
      <c r="DF15" s="646"/>
      <c r="DG15" s="646"/>
      <c r="DH15" s="646"/>
      <c r="DI15" s="646"/>
      <c r="DJ15" s="646"/>
      <c r="DK15" s="646"/>
      <c r="DL15" s="646"/>
      <c r="DM15" s="646"/>
      <c r="DN15" s="646"/>
      <c r="DO15" s="646"/>
      <c r="DP15" s="647"/>
      <c r="DQ15" s="654">
        <v>513201</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1389</v>
      </c>
      <c r="S16" s="646"/>
      <c r="T16" s="646"/>
      <c r="U16" s="646"/>
      <c r="V16" s="646"/>
      <c r="W16" s="646"/>
      <c r="X16" s="646"/>
      <c r="Y16" s="647"/>
      <c r="Z16" s="648">
        <v>0</v>
      </c>
      <c r="AA16" s="648"/>
      <c r="AB16" s="648"/>
      <c r="AC16" s="648"/>
      <c r="AD16" s="649">
        <v>1389</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225</v>
      </c>
      <c r="BH16" s="646"/>
      <c r="BI16" s="646"/>
      <c r="BJ16" s="646"/>
      <c r="BK16" s="646"/>
      <c r="BL16" s="646"/>
      <c r="BM16" s="646"/>
      <c r="BN16" s="647"/>
      <c r="BO16" s="648" t="s">
        <v>225</v>
      </c>
      <c r="BP16" s="648"/>
      <c r="BQ16" s="648"/>
      <c r="BR16" s="648"/>
      <c r="BS16" s="654" t="s">
        <v>126</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462391</v>
      </c>
      <c r="CS16" s="646"/>
      <c r="CT16" s="646"/>
      <c r="CU16" s="646"/>
      <c r="CV16" s="646"/>
      <c r="CW16" s="646"/>
      <c r="CX16" s="646"/>
      <c r="CY16" s="647"/>
      <c r="CZ16" s="648">
        <v>2.6</v>
      </c>
      <c r="DA16" s="648"/>
      <c r="DB16" s="648"/>
      <c r="DC16" s="648"/>
      <c r="DD16" s="654" t="s">
        <v>138</v>
      </c>
      <c r="DE16" s="646"/>
      <c r="DF16" s="646"/>
      <c r="DG16" s="646"/>
      <c r="DH16" s="646"/>
      <c r="DI16" s="646"/>
      <c r="DJ16" s="646"/>
      <c r="DK16" s="646"/>
      <c r="DL16" s="646"/>
      <c r="DM16" s="646"/>
      <c r="DN16" s="646"/>
      <c r="DO16" s="646"/>
      <c r="DP16" s="647"/>
      <c r="DQ16" s="654">
        <v>219576</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6281</v>
      </c>
      <c r="S17" s="646"/>
      <c r="T17" s="646"/>
      <c r="U17" s="646"/>
      <c r="V17" s="646"/>
      <c r="W17" s="646"/>
      <c r="X17" s="646"/>
      <c r="Y17" s="647"/>
      <c r="Z17" s="648">
        <v>0</v>
      </c>
      <c r="AA17" s="648"/>
      <c r="AB17" s="648"/>
      <c r="AC17" s="648"/>
      <c r="AD17" s="649">
        <v>6281</v>
      </c>
      <c r="AE17" s="649"/>
      <c r="AF17" s="649"/>
      <c r="AG17" s="649"/>
      <c r="AH17" s="649"/>
      <c r="AI17" s="649"/>
      <c r="AJ17" s="649"/>
      <c r="AK17" s="649"/>
      <c r="AL17" s="650">
        <v>0.2</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225</v>
      </c>
      <c r="BH17" s="646"/>
      <c r="BI17" s="646"/>
      <c r="BJ17" s="646"/>
      <c r="BK17" s="646"/>
      <c r="BL17" s="646"/>
      <c r="BM17" s="646"/>
      <c r="BN17" s="647"/>
      <c r="BO17" s="648" t="s">
        <v>126</v>
      </c>
      <c r="BP17" s="648"/>
      <c r="BQ17" s="648"/>
      <c r="BR17" s="648"/>
      <c r="BS17" s="654" t="s">
        <v>225</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106269</v>
      </c>
      <c r="CS17" s="646"/>
      <c r="CT17" s="646"/>
      <c r="CU17" s="646"/>
      <c r="CV17" s="646"/>
      <c r="CW17" s="646"/>
      <c r="CX17" s="646"/>
      <c r="CY17" s="647"/>
      <c r="CZ17" s="648">
        <v>0.6</v>
      </c>
      <c r="DA17" s="648"/>
      <c r="DB17" s="648"/>
      <c r="DC17" s="648"/>
      <c r="DD17" s="654" t="s">
        <v>225</v>
      </c>
      <c r="DE17" s="646"/>
      <c r="DF17" s="646"/>
      <c r="DG17" s="646"/>
      <c r="DH17" s="646"/>
      <c r="DI17" s="646"/>
      <c r="DJ17" s="646"/>
      <c r="DK17" s="646"/>
      <c r="DL17" s="646"/>
      <c r="DM17" s="646"/>
      <c r="DN17" s="646"/>
      <c r="DO17" s="646"/>
      <c r="DP17" s="647"/>
      <c r="DQ17" s="654">
        <v>106269</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5068</v>
      </c>
      <c r="S18" s="646"/>
      <c r="T18" s="646"/>
      <c r="U18" s="646"/>
      <c r="V18" s="646"/>
      <c r="W18" s="646"/>
      <c r="X18" s="646"/>
      <c r="Y18" s="647"/>
      <c r="Z18" s="648">
        <v>0</v>
      </c>
      <c r="AA18" s="648"/>
      <c r="AB18" s="648"/>
      <c r="AC18" s="648"/>
      <c r="AD18" s="649">
        <v>5068</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126</v>
      </c>
      <c r="BH18" s="646"/>
      <c r="BI18" s="646"/>
      <c r="BJ18" s="646"/>
      <c r="BK18" s="646"/>
      <c r="BL18" s="646"/>
      <c r="BM18" s="646"/>
      <c r="BN18" s="647"/>
      <c r="BO18" s="648" t="s">
        <v>126</v>
      </c>
      <c r="BP18" s="648"/>
      <c r="BQ18" s="648"/>
      <c r="BR18" s="648"/>
      <c r="BS18" s="654" t="s">
        <v>225</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225</v>
      </c>
      <c r="CS18" s="646"/>
      <c r="CT18" s="646"/>
      <c r="CU18" s="646"/>
      <c r="CV18" s="646"/>
      <c r="CW18" s="646"/>
      <c r="CX18" s="646"/>
      <c r="CY18" s="647"/>
      <c r="CZ18" s="648" t="s">
        <v>225</v>
      </c>
      <c r="DA18" s="648"/>
      <c r="DB18" s="648"/>
      <c r="DC18" s="648"/>
      <c r="DD18" s="654" t="s">
        <v>126</v>
      </c>
      <c r="DE18" s="646"/>
      <c r="DF18" s="646"/>
      <c r="DG18" s="646"/>
      <c r="DH18" s="646"/>
      <c r="DI18" s="646"/>
      <c r="DJ18" s="646"/>
      <c r="DK18" s="646"/>
      <c r="DL18" s="646"/>
      <c r="DM18" s="646"/>
      <c r="DN18" s="646"/>
      <c r="DO18" s="646"/>
      <c r="DP18" s="647"/>
      <c r="DQ18" s="654" t="s">
        <v>225</v>
      </c>
      <c r="DR18" s="646"/>
      <c r="DS18" s="646"/>
      <c r="DT18" s="646"/>
      <c r="DU18" s="646"/>
      <c r="DV18" s="646"/>
      <c r="DW18" s="646"/>
      <c r="DX18" s="646"/>
      <c r="DY18" s="646"/>
      <c r="DZ18" s="646"/>
      <c r="EA18" s="646"/>
      <c r="EB18" s="646"/>
      <c r="EC18" s="655"/>
    </row>
    <row r="19" spans="2:133" ht="11.25" customHeight="1">
      <c r="B19" s="642" t="s">
        <v>268</v>
      </c>
      <c r="C19" s="643"/>
      <c r="D19" s="643"/>
      <c r="E19" s="643"/>
      <c r="F19" s="643"/>
      <c r="G19" s="643"/>
      <c r="H19" s="643"/>
      <c r="I19" s="643"/>
      <c r="J19" s="643"/>
      <c r="K19" s="643"/>
      <c r="L19" s="643"/>
      <c r="M19" s="643"/>
      <c r="N19" s="643"/>
      <c r="O19" s="643"/>
      <c r="P19" s="643"/>
      <c r="Q19" s="644"/>
      <c r="R19" s="645">
        <v>949</v>
      </c>
      <c r="S19" s="646"/>
      <c r="T19" s="646"/>
      <c r="U19" s="646"/>
      <c r="V19" s="646"/>
      <c r="W19" s="646"/>
      <c r="X19" s="646"/>
      <c r="Y19" s="647"/>
      <c r="Z19" s="648">
        <v>0</v>
      </c>
      <c r="AA19" s="648"/>
      <c r="AB19" s="648"/>
      <c r="AC19" s="648"/>
      <c r="AD19" s="649">
        <v>949</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225</v>
      </c>
      <c r="BH19" s="646"/>
      <c r="BI19" s="646"/>
      <c r="BJ19" s="646"/>
      <c r="BK19" s="646"/>
      <c r="BL19" s="646"/>
      <c r="BM19" s="646"/>
      <c r="BN19" s="647"/>
      <c r="BO19" s="648" t="s">
        <v>126</v>
      </c>
      <c r="BP19" s="648"/>
      <c r="BQ19" s="648"/>
      <c r="BR19" s="648"/>
      <c r="BS19" s="654" t="s">
        <v>225</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225</v>
      </c>
      <c r="CS19" s="646"/>
      <c r="CT19" s="646"/>
      <c r="CU19" s="646"/>
      <c r="CV19" s="646"/>
      <c r="CW19" s="646"/>
      <c r="CX19" s="646"/>
      <c r="CY19" s="647"/>
      <c r="CZ19" s="648" t="s">
        <v>225</v>
      </c>
      <c r="DA19" s="648"/>
      <c r="DB19" s="648"/>
      <c r="DC19" s="648"/>
      <c r="DD19" s="654" t="s">
        <v>138</v>
      </c>
      <c r="DE19" s="646"/>
      <c r="DF19" s="646"/>
      <c r="DG19" s="646"/>
      <c r="DH19" s="646"/>
      <c r="DI19" s="646"/>
      <c r="DJ19" s="646"/>
      <c r="DK19" s="646"/>
      <c r="DL19" s="646"/>
      <c r="DM19" s="646"/>
      <c r="DN19" s="646"/>
      <c r="DO19" s="646"/>
      <c r="DP19" s="647"/>
      <c r="DQ19" s="654" t="s">
        <v>126</v>
      </c>
      <c r="DR19" s="646"/>
      <c r="DS19" s="646"/>
      <c r="DT19" s="646"/>
      <c r="DU19" s="646"/>
      <c r="DV19" s="646"/>
      <c r="DW19" s="646"/>
      <c r="DX19" s="646"/>
      <c r="DY19" s="646"/>
      <c r="DZ19" s="646"/>
      <c r="EA19" s="646"/>
      <c r="EB19" s="646"/>
      <c r="EC19" s="655"/>
    </row>
    <row r="20" spans="2:133" ht="11.25" customHeight="1">
      <c r="B20" s="642" t="s">
        <v>271</v>
      </c>
      <c r="C20" s="643"/>
      <c r="D20" s="643"/>
      <c r="E20" s="643"/>
      <c r="F20" s="643"/>
      <c r="G20" s="643"/>
      <c r="H20" s="643"/>
      <c r="I20" s="643"/>
      <c r="J20" s="643"/>
      <c r="K20" s="643"/>
      <c r="L20" s="643"/>
      <c r="M20" s="643"/>
      <c r="N20" s="643"/>
      <c r="O20" s="643"/>
      <c r="P20" s="643"/>
      <c r="Q20" s="644"/>
      <c r="R20" s="645">
        <v>172</v>
      </c>
      <c r="S20" s="646"/>
      <c r="T20" s="646"/>
      <c r="U20" s="646"/>
      <c r="V20" s="646"/>
      <c r="W20" s="646"/>
      <c r="X20" s="646"/>
      <c r="Y20" s="647"/>
      <c r="Z20" s="648">
        <v>0</v>
      </c>
      <c r="AA20" s="648"/>
      <c r="AB20" s="648"/>
      <c r="AC20" s="648"/>
      <c r="AD20" s="649">
        <v>172</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225</v>
      </c>
      <c r="BH20" s="646"/>
      <c r="BI20" s="646"/>
      <c r="BJ20" s="646"/>
      <c r="BK20" s="646"/>
      <c r="BL20" s="646"/>
      <c r="BM20" s="646"/>
      <c r="BN20" s="647"/>
      <c r="BO20" s="648" t="s">
        <v>225</v>
      </c>
      <c r="BP20" s="648"/>
      <c r="BQ20" s="648"/>
      <c r="BR20" s="648"/>
      <c r="BS20" s="654" t="s">
        <v>126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17987348</v>
      </c>
      <c r="CS20" s="646"/>
      <c r="CT20" s="646"/>
      <c r="CU20" s="646"/>
      <c r="CV20" s="646"/>
      <c r="CW20" s="646"/>
      <c r="CX20" s="646"/>
      <c r="CY20" s="647"/>
      <c r="CZ20" s="648">
        <v>100</v>
      </c>
      <c r="DA20" s="648"/>
      <c r="DB20" s="648"/>
      <c r="DC20" s="648"/>
      <c r="DD20" s="654">
        <v>3947049</v>
      </c>
      <c r="DE20" s="646"/>
      <c r="DF20" s="646"/>
      <c r="DG20" s="646"/>
      <c r="DH20" s="646"/>
      <c r="DI20" s="646"/>
      <c r="DJ20" s="646"/>
      <c r="DK20" s="646"/>
      <c r="DL20" s="646"/>
      <c r="DM20" s="646"/>
      <c r="DN20" s="646"/>
      <c r="DO20" s="646"/>
      <c r="DP20" s="647"/>
      <c r="DQ20" s="654">
        <v>9319392</v>
      </c>
      <c r="DR20" s="646"/>
      <c r="DS20" s="646"/>
      <c r="DT20" s="646"/>
      <c r="DU20" s="646"/>
      <c r="DV20" s="646"/>
      <c r="DW20" s="646"/>
      <c r="DX20" s="646"/>
      <c r="DY20" s="646"/>
      <c r="DZ20" s="646"/>
      <c r="EA20" s="646"/>
      <c r="EB20" s="646"/>
      <c r="EC20" s="655"/>
    </row>
    <row r="21" spans="2:133" ht="11.25" customHeight="1">
      <c r="B21" s="642" t="s">
        <v>274</v>
      </c>
      <c r="C21" s="643"/>
      <c r="D21" s="643"/>
      <c r="E21" s="643"/>
      <c r="F21" s="643"/>
      <c r="G21" s="643"/>
      <c r="H21" s="643"/>
      <c r="I21" s="643"/>
      <c r="J21" s="643"/>
      <c r="K21" s="643"/>
      <c r="L21" s="643"/>
      <c r="M21" s="643"/>
      <c r="N21" s="643"/>
      <c r="O21" s="643"/>
      <c r="P21" s="643"/>
      <c r="Q21" s="644"/>
      <c r="R21" s="645">
        <v>92</v>
      </c>
      <c r="S21" s="646"/>
      <c r="T21" s="646"/>
      <c r="U21" s="646"/>
      <c r="V21" s="646"/>
      <c r="W21" s="646"/>
      <c r="X21" s="646"/>
      <c r="Y21" s="647"/>
      <c r="Z21" s="648">
        <v>0</v>
      </c>
      <c r="AA21" s="648"/>
      <c r="AB21" s="648"/>
      <c r="AC21" s="648"/>
      <c r="AD21" s="649">
        <v>92</v>
      </c>
      <c r="AE21" s="649"/>
      <c r="AF21" s="649"/>
      <c r="AG21" s="649"/>
      <c r="AH21" s="649"/>
      <c r="AI21" s="649"/>
      <c r="AJ21" s="649"/>
      <c r="AK21" s="649"/>
      <c r="AL21" s="650">
        <v>0</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126</v>
      </c>
      <c r="BH21" s="646"/>
      <c r="BI21" s="646"/>
      <c r="BJ21" s="646"/>
      <c r="BK21" s="646"/>
      <c r="BL21" s="646"/>
      <c r="BM21" s="646"/>
      <c r="BN21" s="647"/>
      <c r="BO21" s="648" t="s">
        <v>126</v>
      </c>
      <c r="BP21" s="648"/>
      <c r="BQ21" s="648"/>
      <c r="BR21" s="648"/>
      <c r="BS21" s="654" t="s">
        <v>225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276</v>
      </c>
      <c r="C22" s="643"/>
      <c r="D22" s="643"/>
      <c r="E22" s="643"/>
      <c r="F22" s="643"/>
      <c r="G22" s="643"/>
      <c r="H22" s="643"/>
      <c r="I22" s="643"/>
      <c r="J22" s="643"/>
      <c r="K22" s="643"/>
      <c r="L22" s="643"/>
      <c r="M22" s="643"/>
      <c r="N22" s="643"/>
      <c r="O22" s="643"/>
      <c r="P22" s="643"/>
      <c r="Q22" s="644"/>
      <c r="R22" s="645">
        <v>2143481</v>
      </c>
      <c r="S22" s="646"/>
      <c r="T22" s="646"/>
      <c r="U22" s="646"/>
      <c r="V22" s="646"/>
      <c r="W22" s="646"/>
      <c r="X22" s="646"/>
      <c r="Y22" s="647"/>
      <c r="Z22" s="648">
        <v>9.6</v>
      </c>
      <c r="AA22" s="648"/>
      <c r="AB22" s="648"/>
      <c r="AC22" s="648"/>
      <c r="AD22" s="649">
        <v>446007</v>
      </c>
      <c r="AE22" s="649"/>
      <c r="AF22" s="649"/>
      <c r="AG22" s="649"/>
      <c r="AH22" s="649"/>
      <c r="AI22" s="649"/>
      <c r="AJ22" s="649"/>
      <c r="AK22" s="649"/>
      <c r="AL22" s="650">
        <v>14.3</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225</v>
      </c>
      <c r="BH22" s="646"/>
      <c r="BI22" s="646"/>
      <c r="BJ22" s="646"/>
      <c r="BK22" s="646"/>
      <c r="BL22" s="646"/>
      <c r="BM22" s="646"/>
      <c r="BN22" s="647"/>
      <c r="BO22" s="648" t="s">
        <v>225</v>
      </c>
      <c r="BP22" s="648"/>
      <c r="BQ22" s="648"/>
      <c r="BR22" s="648"/>
      <c r="BS22" s="654" t="s">
        <v>225</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279</v>
      </c>
      <c r="C23" s="643"/>
      <c r="D23" s="643"/>
      <c r="E23" s="643"/>
      <c r="F23" s="643"/>
      <c r="G23" s="643"/>
      <c r="H23" s="643"/>
      <c r="I23" s="643"/>
      <c r="J23" s="643"/>
      <c r="K23" s="643"/>
      <c r="L23" s="643"/>
      <c r="M23" s="643"/>
      <c r="N23" s="643"/>
      <c r="O23" s="643"/>
      <c r="P23" s="643"/>
      <c r="Q23" s="644"/>
      <c r="R23" s="645">
        <v>446007</v>
      </c>
      <c r="S23" s="646"/>
      <c r="T23" s="646"/>
      <c r="U23" s="646"/>
      <c r="V23" s="646"/>
      <c r="W23" s="646"/>
      <c r="X23" s="646"/>
      <c r="Y23" s="647"/>
      <c r="Z23" s="648">
        <v>2</v>
      </c>
      <c r="AA23" s="648"/>
      <c r="AB23" s="648"/>
      <c r="AC23" s="648"/>
      <c r="AD23" s="649">
        <v>446007</v>
      </c>
      <c r="AE23" s="649"/>
      <c r="AF23" s="649"/>
      <c r="AG23" s="649"/>
      <c r="AH23" s="649"/>
      <c r="AI23" s="649"/>
      <c r="AJ23" s="649"/>
      <c r="AK23" s="649"/>
      <c r="AL23" s="650">
        <v>14.3</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126</v>
      </c>
      <c r="BH23" s="646"/>
      <c r="BI23" s="646"/>
      <c r="BJ23" s="646"/>
      <c r="BK23" s="646"/>
      <c r="BL23" s="646"/>
      <c r="BM23" s="646"/>
      <c r="BN23" s="647"/>
      <c r="BO23" s="648" t="s">
        <v>225</v>
      </c>
      <c r="BP23" s="648"/>
      <c r="BQ23" s="648"/>
      <c r="BR23" s="648"/>
      <c r="BS23" s="654" t="s">
        <v>126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c r="B24" s="642" t="s">
        <v>286</v>
      </c>
      <c r="C24" s="643"/>
      <c r="D24" s="643"/>
      <c r="E24" s="643"/>
      <c r="F24" s="643"/>
      <c r="G24" s="643"/>
      <c r="H24" s="643"/>
      <c r="I24" s="643"/>
      <c r="J24" s="643"/>
      <c r="K24" s="643"/>
      <c r="L24" s="643"/>
      <c r="M24" s="643"/>
      <c r="N24" s="643"/>
      <c r="O24" s="643"/>
      <c r="P24" s="643"/>
      <c r="Q24" s="644"/>
      <c r="R24" s="645">
        <v>93592</v>
      </c>
      <c r="S24" s="646"/>
      <c r="T24" s="646"/>
      <c r="U24" s="646"/>
      <c r="V24" s="646"/>
      <c r="W24" s="646"/>
      <c r="X24" s="646"/>
      <c r="Y24" s="647"/>
      <c r="Z24" s="648">
        <v>0.4</v>
      </c>
      <c r="AA24" s="648"/>
      <c r="AB24" s="648"/>
      <c r="AC24" s="648"/>
      <c r="AD24" s="649" t="s">
        <v>225</v>
      </c>
      <c r="AE24" s="649"/>
      <c r="AF24" s="649"/>
      <c r="AG24" s="649"/>
      <c r="AH24" s="649"/>
      <c r="AI24" s="649"/>
      <c r="AJ24" s="649"/>
      <c r="AK24" s="649"/>
      <c r="AL24" s="650" t="s">
        <v>138</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126</v>
      </c>
      <c r="BP24" s="648"/>
      <c r="BQ24" s="648"/>
      <c r="BR24" s="648"/>
      <c r="BS24" s="654" t="s">
        <v>225</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2065048</v>
      </c>
      <c r="CS24" s="635"/>
      <c r="CT24" s="635"/>
      <c r="CU24" s="635"/>
      <c r="CV24" s="635"/>
      <c r="CW24" s="635"/>
      <c r="CX24" s="635"/>
      <c r="CY24" s="636"/>
      <c r="CZ24" s="639">
        <v>11.5</v>
      </c>
      <c r="DA24" s="640"/>
      <c r="DB24" s="640"/>
      <c r="DC24" s="659"/>
      <c r="DD24" s="679">
        <v>1167586</v>
      </c>
      <c r="DE24" s="635"/>
      <c r="DF24" s="635"/>
      <c r="DG24" s="635"/>
      <c r="DH24" s="635"/>
      <c r="DI24" s="635"/>
      <c r="DJ24" s="635"/>
      <c r="DK24" s="636"/>
      <c r="DL24" s="679">
        <v>1005106</v>
      </c>
      <c r="DM24" s="635"/>
      <c r="DN24" s="635"/>
      <c r="DO24" s="635"/>
      <c r="DP24" s="635"/>
      <c r="DQ24" s="635"/>
      <c r="DR24" s="635"/>
      <c r="DS24" s="635"/>
      <c r="DT24" s="635"/>
      <c r="DU24" s="635"/>
      <c r="DV24" s="636"/>
      <c r="DW24" s="639">
        <v>32.200000000000003</v>
      </c>
      <c r="DX24" s="640"/>
      <c r="DY24" s="640"/>
      <c r="DZ24" s="640"/>
      <c r="EA24" s="640"/>
      <c r="EB24" s="640"/>
      <c r="EC24" s="641"/>
    </row>
    <row r="25" spans="2:133" ht="11.25" customHeight="1">
      <c r="B25" s="642" t="s">
        <v>289</v>
      </c>
      <c r="C25" s="643"/>
      <c r="D25" s="643"/>
      <c r="E25" s="643"/>
      <c r="F25" s="643"/>
      <c r="G25" s="643"/>
      <c r="H25" s="643"/>
      <c r="I25" s="643"/>
      <c r="J25" s="643"/>
      <c r="K25" s="643"/>
      <c r="L25" s="643"/>
      <c r="M25" s="643"/>
      <c r="N25" s="643"/>
      <c r="O25" s="643"/>
      <c r="P25" s="643"/>
      <c r="Q25" s="644"/>
      <c r="R25" s="645">
        <v>1603882</v>
      </c>
      <c r="S25" s="646"/>
      <c r="T25" s="646"/>
      <c r="U25" s="646"/>
      <c r="V25" s="646"/>
      <c r="W25" s="646"/>
      <c r="X25" s="646"/>
      <c r="Y25" s="647"/>
      <c r="Z25" s="648">
        <v>7.2</v>
      </c>
      <c r="AA25" s="648"/>
      <c r="AB25" s="648"/>
      <c r="AC25" s="648"/>
      <c r="AD25" s="649" t="s">
        <v>126</v>
      </c>
      <c r="AE25" s="649"/>
      <c r="AF25" s="649"/>
      <c r="AG25" s="649"/>
      <c r="AH25" s="649"/>
      <c r="AI25" s="649"/>
      <c r="AJ25" s="649"/>
      <c r="AK25" s="649"/>
      <c r="AL25" s="650" t="s">
        <v>126</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126</v>
      </c>
      <c r="BH25" s="646"/>
      <c r="BI25" s="646"/>
      <c r="BJ25" s="646"/>
      <c r="BK25" s="646"/>
      <c r="BL25" s="646"/>
      <c r="BM25" s="646"/>
      <c r="BN25" s="647"/>
      <c r="BO25" s="648" t="s">
        <v>225</v>
      </c>
      <c r="BP25" s="648"/>
      <c r="BQ25" s="648"/>
      <c r="BR25" s="648"/>
      <c r="BS25" s="654" t="s">
        <v>126</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1288096</v>
      </c>
      <c r="CS25" s="682"/>
      <c r="CT25" s="682"/>
      <c r="CU25" s="682"/>
      <c r="CV25" s="682"/>
      <c r="CW25" s="682"/>
      <c r="CX25" s="682"/>
      <c r="CY25" s="683"/>
      <c r="CZ25" s="650">
        <v>7.2</v>
      </c>
      <c r="DA25" s="680"/>
      <c r="DB25" s="680"/>
      <c r="DC25" s="684"/>
      <c r="DD25" s="654">
        <v>841108</v>
      </c>
      <c r="DE25" s="682"/>
      <c r="DF25" s="682"/>
      <c r="DG25" s="682"/>
      <c r="DH25" s="682"/>
      <c r="DI25" s="682"/>
      <c r="DJ25" s="682"/>
      <c r="DK25" s="683"/>
      <c r="DL25" s="654">
        <v>705921</v>
      </c>
      <c r="DM25" s="682"/>
      <c r="DN25" s="682"/>
      <c r="DO25" s="682"/>
      <c r="DP25" s="682"/>
      <c r="DQ25" s="682"/>
      <c r="DR25" s="682"/>
      <c r="DS25" s="682"/>
      <c r="DT25" s="682"/>
      <c r="DU25" s="682"/>
      <c r="DV25" s="683"/>
      <c r="DW25" s="650">
        <v>22.6</v>
      </c>
      <c r="DX25" s="680"/>
      <c r="DY25" s="680"/>
      <c r="DZ25" s="680"/>
      <c r="EA25" s="680"/>
      <c r="EB25" s="680"/>
      <c r="EC25" s="681"/>
    </row>
    <row r="26" spans="2:133" ht="11.25" customHeight="1">
      <c r="B26" s="642" t="s">
        <v>292</v>
      </c>
      <c r="C26" s="643"/>
      <c r="D26" s="643"/>
      <c r="E26" s="643"/>
      <c r="F26" s="643"/>
      <c r="G26" s="643"/>
      <c r="H26" s="643"/>
      <c r="I26" s="643"/>
      <c r="J26" s="643"/>
      <c r="K26" s="643"/>
      <c r="L26" s="643"/>
      <c r="M26" s="643"/>
      <c r="N26" s="643"/>
      <c r="O26" s="643"/>
      <c r="P26" s="643"/>
      <c r="Q26" s="644"/>
      <c r="R26" s="645">
        <v>4742565</v>
      </c>
      <c r="S26" s="646"/>
      <c r="T26" s="646"/>
      <c r="U26" s="646"/>
      <c r="V26" s="646"/>
      <c r="W26" s="646"/>
      <c r="X26" s="646"/>
      <c r="Y26" s="647"/>
      <c r="Z26" s="648">
        <v>21.2</v>
      </c>
      <c r="AA26" s="648"/>
      <c r="AB26" s="648"/>
      <c r="AC26" s="648"/>
      <c r="AD26" s="649">
        <v>3045091</v>
      </c>
      <c r="AE26" s="649"/>
      <c r="AF26" s="649"/>
      <c r="AG26" s="649"/>
      <c r="AH26" s="649"/>
      <c r="AI26" s="649"/>
      <c r="AJ26" s="649"/>
      <c r="AK26" s="649"/>
      <c r="AL26" s="650">
        <v>97.5</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126</v>
      </c>
      <c r="BH26" s="646"/>
      <c r="BI26" s="646"/>
      <c r="BJ26" s="646"/>
      <c r="BK26" s="646"/>
      <c r="BL26" s="646"/>
      <c r="BM26" s="646"/>
      <c r="BN26" s="647"/>
      <c r="BO26" s="648" t="s">
        <v>225</v>
      </c>
      <c r="BP26" s="648"/>
      <c r="BQ26" s="648"/>
      <c r="BR26" s="648"/>
      <c r="BS26" s="654" t="s">
        <v>126</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766468</v>
      </c>
      <c r="CS26" s="646"/>
      <c r="CT26" s="646"/>
      <c r="CU26" s="646"/>
      <c r="CV26" s="646"/>
      <c r="CW26" s="646"/>
      <c r="CX26" s="646"/>
      <c r="CY26" s="647"/>
      <c r="CZ26" s="650">
        <v>4.3</v>
      </c>
      <c r="DA26" s="680"/>
      <c r="DB26" s="680"/>
      <c r="DC26" s="684"/>
      <c r="DD26" s="654">
        <v>409622</v>
      </c>
      <c r="DE26" s="646"/>
      <c r="DF26" s="646"/>
      <c r="DG26" s="646"/>
      <c r="DH26" s="646"/>
      <c r="DI26" s="646"/>
      <c r="DJ26" s="646"/>
      <c r="DK26" s="647"/>
      <c r="DL26" s="654" t="s">
        <v>126</v>
      </c>
      <c r="DM26" s="646"/>
      <c r="DN26" s="646"/>
      <c r="DO26" s="646"/>
      <c r="DP26" s="646"/>
      <c r="DQ26" s="646"/>
      <c r="DR26" s="646"/>
      <c r="DS26" s="646"/>
      <c r="DT26" s="646"/>
      <c r="DU26" s="646"/>
      <c r="DV26" s="647"/>
      <c r="DW26" s="650" t="s">
        <v>225</v>
      </c>
      <c r="DX26" s="680"/>
      <c r="DY26" s="680"/>
      <c r="DZ26" s="680"/>
      <c r="EA26" s="680"/>
      <c r="EB26" s="680"/>
      <c r="EC26" s="681"/>
    </row>
    <row r="27" spans="2:133" ht="11.25" customHeight="1">
      <c r="B27" s="642" t="s">
        <v>295</v>
      </c>
      <c r="C27" s="643"/>
      <c r="D27" s="643"/>
      <c r="E27" s="643"/>
      <c r="F27" s="643"/>
      <c r="G27" s="643"/>
      <c r="H27" s="643"/>
      <c r="I27" s="643"/>
      <c r="J27" s="643"/>
      <c r="K27" s="643"/>
      <c r="L27" s="643"/>
      <c r="M27" s="643"/>
      <c r="N27" s="643"/>
      <c r="O27" s="643"/>
      <c r="P27" s="643"/>
      <c r="Q27" s="644"/>
      <c r="R27" s="645">
        <v>722</v>
      </c>
      <c r="S27" s="646"/>
      <c r="T27" s="646"/>
      <c r="U27" s="646"/>
      <c r="V27" s="646"/>
      <c r="W27" s="646"/>
      <c r="X27" s="646"/>
      <c r="Y27" s="647"/>
      <c r="Z27" s="648">
        <v>0</v>
      </c>
      <c r="AA27" s="648"/>
      <c r="AB27" s="648"/>
      <c r="AC27" s="648"/>
      <c r="AD27" s="649">
        <v>722</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2248377</v>
      </c>
      <c r="BH27" s="646"/>
      <c r="BI27" s="646"/>
      <c r="BJ27" s="646"/>
      <c r="BK27" s="646"/>
      <c r="BL27" s="646"/>
      <c r="BM27" s="646"/>
      <c r="BN27" s="647"/>
      <c r="BO27" s="648">
        <v>100</v>
      </c>
      <c r="BP27" s="648"/>
      <c r="BQ27" s="648"/>
      <c r="BR27" s="648"/>
      <c r="BS27" s="654" t="s">
        <v>126</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670683</v>
      </c>
      <c r="CS27" s="682"/>
      <c r="CT27" s="682"/>
      <c r="CU27" s="682"/>
      <c r="CV27" s="682"/>
      <c r="CW27" s="682"/>
      <c r="CX27" s="682"/>
      <c r="CY27" s="683"/>
      <c r="CZ27" s="650">
        <v>3.7</v>
      </c>
      <c r="DA27" s="680"/>
      <c r="DB27" s="680"/>
      <c r="DC27" s="684"/>
      <c r="DD27" s="654">
        <v>220209</v>
      </c>
      <c r="DE27" s="682"/>
      <c r="DF27" s="682"/>
      <c r="DG27" s="682"/>
      <c r="DH27" s="682"/>
      <c r="DI27" s="682"/>
      <c r="DJ27" s="682"/>
      <c r="DK27" s="683"/>
      <c r="DL27" s="654">
        <v>192916</v>
      </c>
      <c r="DM27" s="682"/>
      <c r="DN27" s="682"/>
      <c r="DO27" s="682"/>
      <c r="DP27" s="682"/>
      <c r="DQ27" s="682"/>
      <c r="DR27" s="682"/>
      <c r="DS27" s="682"/>
      <c r="DT27" s="682"/>
      <c r="DU27" s="682"/>
      <c r="DV27" s="683"/>
      <c r="DW27" s="650">
        <v>6.2</v>
      </c>
      <c r="DX27" s="680"/>
      <c r="DY27" s="680"/>
      <c r="DZ27" s="680"/>
      <c r="EA27" s="680"/>
      <c r="EB27" s="680"/>
      <c r="EC27" s="681"/>
    </row>
    <row r="28" spans="2:133" ht="11.25" customHeight="1">
      <c r="B28" s="642" t="s">
        <v>298</v>
      </c>
      <c r="C28" s="643"/>
      <c r="D28" s="643"/>
      <c r="E28" s="643"/>
      <c r="F28" s="643"/>
      <c r="G28" s="643"/>
      <c r="H28" s="643"/>
      <c r="I28" s="643"/>
      <c r="J28" s="643"/>
      <c r="K28" s="643"/>
      <c r="L28" s="643"/>
      <c r="M28" s="643"/>
      <c r="N28" s="643"/>
      <c r="O28" s="643"/>
      <c r="P28" s="643"/>
      <c r="Q28" s="644"/>
      <c r="R28" s="645">
        <v>15474</v>
      </c>
      <c r="S28" s="646"/>
      <c r="T28" s="646"/>
      <c r="U28" s="646"/>
      <c r="V28" s="646"/>
      <c r="W28" s="646"/>
      <c r="X28" s="646"/>
      <c r="Y28" s="647"/>
      <c r="Z28" s="648">
        <v>0.1</v>
      </c>
      <c r="AA28" s="648"/>
      <c r="AB28" s="648"/>
      <c r="AC28" s="648"/>
      <c r="AD28" s="649" t="s">
        <v>126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106269</v>
      </c>
      <c r="CS28" s="646"/>
      <c r="CT28" s="646"/>
      <c r="CU28" s="646"/>
      <c r="CV28" s="646"/>
      <c r="CW28" s="646"/>
      <c r="CX28" s="646"/>
      <c r="CY28" s="647"/>
      <c r="CZ28" s="650">
        <v>0.6</v>
      </c>
      <c r="DA28" s="680"/>
      <c r="DB28" s="680"/>
      <c r="DC28" s="684"/>
      <c r="DD28" s="654">
        <v>106269</v>
      </c>
      <c r="DE28" s="646"/>
      <c r="DF28" s="646"/>
      <c r="DG28" s="646"/>
      <c r="DH28" s="646"/>
      <c r="DI28" s="646"/>
      <c r="DJ28" s="646"/>
      <c r="DK28" s="647"/>
      <c r="DL28" s="654">
        <v>106269</v>
      </c>
      <c r="DM28" s="646"/>
      <c r="DN28" s="646"/>
      <c r="DO28" s="646"/>
      <c r="DP28" s="646"/>
      <c r="DQ28" s="646"/>
      <c r="DR28" s="646"/>
      <c r="DS28" s="646"/>
      <c r="DT28" s="646"/>
      <c r="DU28" s="646"/>
      <c r="DV28" s="647"/>
      <c r="DW28" s="650">
        <v>3.4</v>
      </c>
      <c r="DX28" s="680"/>
      <c r="DY28" s="680"/>
      <c r="DZ28" s="680"/>
      <c r="EA28" s="680"/>
      <c r="EB28" s="680"/>
      <c r="EC28" s="681"/>
    </row>
    <row r="29" spans="2:133" ht="11.25" customHeight="1">
      <c r="B29" s="642" t="s">
        <v>300</v>
      </c>
      <c r="C29" s="643"/>
      <c r="D29" s="643"/>
      <c r="E29" s="643"/>
      <c r="F29" s="643"/>
      <c r="G29" s="643"/>
      <c r="H29" s="643"/>
      <c r="I29" s="643"/>
      <c r="J29" s="643"/>
      <c r="K29" s="643"/>
      <c r="L29" s="643"/>
      <c r="M29" s="643"/>
      <c r="N29" s="643"/>
      <c r="O29" s="643"/>
      <c r="P29" s="643"/>
      <c r="Q29" s="644"/>
      <c r="R29" s="645">
        <v>53521</v>
      </c>
      <c r="S29" s="646"/>
      <c r="T29" s="646"/>
      <c r="U29" s="646"/>
      <c r="V29" s="646"/>
      <c r="W29" s="646"/>
      <c r="X29" s="646"/>
      <c r="Y29" s="647"/>
      <c r="Z29" s="648">
        <v>0.2</v>
      </c>
      <c r="AA29" s="648"/>
      <c r="AB29" s="648"/>
      <c r="AC29" s="648"/>
      <c r="AD29" s="649">
        <v>1935</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106269</v>
      </c>
      <c r="CS29" s="682"/>
      <c r="CT29" s="682"/>
      <c r="CU29" s="682"/>
      <c r="CV29" s="682"/>
      <c r="CW29" s="682"/>
      <c r="CX29" s="682"/>
      <c r="CY29" s="683"/>
      <c r="CZ29" s="650">
        <v>0.6</v>
      </c>
      <c r="DA29" s="680"/>
      <c r="DB29" s="680"/>
      <c r="DC29" s="684"/>
      <c r="DD29" s="654">
        <v>106269</v>
      </c>
      <c r="DE29" s="682"/>
      <c r="DF29" s="682"/>
      <c r="DG29" s="682"/>
      <c r="DH29" s="682"/>
      <c r="DI29" s="682"/>
      <c r="DJ29" s="682"/>
      <c r="DK29" s="683"/>
      <c r="DL29" s="654">
        <v>106269</v>
      </c>
      <c r="DM29" s="682"/>
      <c r="DN29" s="682"/>
      <c r="DO29" s="682"/>
      <c r="DP29" s="682"/>
      <c r="DQ29" s="682"/>
      <c r="DR29" s="682"/>
      <c r="DS29" s="682"/>
      <c r="DT29" s="682"/>
      <c r="DU29" s="682"/>
      <c r="DV29" s="683"/>
      <c r="DW29" s="650">
        <v>3.4</v>
      </c>
      <c r="DX29" s="680"/>
      <c r="DY29" s="680"/>
      <c r="DZ29" s="680"/>
      <c r="EA29" s="680"/>
      <c r="EB29" s="680"/>
      <c r="EC29" s="681"/>
    </row>
    <row r="30" spans="2:133" ht="11.25" customHeight="1">
      <c r="B30" s="642" t="s">
        <v>303</v>
      </c>
      <c r="C30" s="643"/>
      <c r="D30" s="643"/>
      <c r="E30" s="643"/>
      <c r="F30" s="643"/>
      <c r="G30" s="643"/>
      <c r="H30" s="643"/>
      <c r="I30" s="643"/>
      <c r="J30" s="643"/>
      <c r="K30" s="643"/>
      <c r="L30" s="643"/>
      <c r="M30" s="643"/>
      <c r="N30" s="643"/>
      <c r="O30" s="643"/>
      <c r="P30" s="643"/>
      <c r="Q30" s="644"/>
      <c r="R30" s="645">
        <v>7776</v>
      </c>
      <c r="S30" s="646"/>
      <c r="T30" s="646"/>
      <c r="U30" s="646"/>
      <c r="V30" s="646"/>
      <c r="W30" s="646"/>
      <c r="X30" s="646"/>
      <c r="Y30" s="647"/>
      <c r="Z30" s="648">
        <v>0</v>
      </c>
      <c r="AA30" s="648"/>
      <c r="AB30" s="648"/>
      <c r="AC30" s="648"/>
      <c r="AD30" s="649" t="s">
        <v>225</v>
      </c>
      <c r="AE30" s="649"/>
      <c r="AF30" s="649"/>
      <c r="AG30" s="649"/>
      <c r="AH30" s="649"/>
      <c r="AI30" s="649"/>
      <c r="AJ30" s="649"/>
      <c r="AK30" s="649"/>
      <c r="AL30" s="650" t="s">
        <v>126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95147</v>
      </c>
      <c r="CS30" s="646"/>
      <c r="CT30" s="646"/>
      <c r="CU30" s="646"/>
      <c r="CV30" s="646"/>
      <c r="CW30" s="646"/>
      <c r="CX30" s="646"/>
      <c r="CY30" s="647"/>
      <c r="CZ30" s="650">
        <v>0.5</v>
      </c>
      <c r="DA30" s="680"/>
      <c r="DB30" s="680"/>
      <c r="DC30" s="684"/>
      <c r="DD30" s="654">
        <v>95147</v>
      </c>
      <c r="DE30" s="646"/>
      <c r="DF30" s="646"/>
      <c r="DG30" s="646"/>
      <c r="DH30" s="646"/>
      <c r="DI30" s="646"/>
      <c r="DJ30" s="646"/>
      <c r="DK30" s="647"/>
      <c r="DL30" s="654">
        <v>95147</v>
      </c>
      <c r="DM30" s="646"/>
      <c r="DN30" s="646"/>
      <c r="DO30" s="646"/>
      <c r="DP30" s="646"/>
      <c r="DQ30" s="646"/>
      <c r="DR30" s="646"/>
      <c r="DS30" s="646"/>
      <c r="DT30" s="646"/>
      <c r="DU30" s="646"/>
      <c r="DV30" s="647"/>
      <c r="DW30" s="650">
        <v>3</v>
      </c>
      <c r="DX30" s="680"/>
      <c r="DY30" s="680"/>
      <c r="DZ30" s="680"/>
      <c r="EA30" s="680"/>
      <c r="EB30" s="680"/>
      <c r="EC30" s="681"/>
    </row>
    <row r="31" spans="2:133" ht="11.25" customHeight="1">
      <c r="B31" s="642" t="s">
        <v>307</v>
      </c>
      <c r="C31" s="643"/>
      <c r="D31" s="643"/>
      <c r="E31" s="643"/>
      <c r="F31" s="643"/>
      <c r="G31" s="643"/>
      <c r="H31" s="643"/>
      <c r="I31" s="643"/>
      <c r="J31" s="643"/>
      <c r="K31" s="643"/>
      <c r="L31" s="643"/>
      <c r="M31" s="643"/>
      <c r="N31" s="643"/>
      <c r="O31" s="643"/>
      <c r="P31" s="643"/>
      <c r="Q31" s="644"/>
      <c r="R31" s="645">
        <v>4443841</v>
      </c>
      <c r="S31" s="646"/>
      <c r="T31" s="646"/>
      <c r="U31" s="646"/>
      <c r="V31" s="646"/>
      <c r="W31" s="646"/>
      <c r="X31" s="646"/>
      <c r="Y31" s="647"/>
      <c r="Z31" s="648">
        <v>19.8</v>
      </c>
      <c r="AA31" s="648"/>
      <c r="AB31" s="648"/>
      <c r="AC31" s="648"/>
      <c r="AD31" s="649" t="s">
        <v>138</v>
      </c>
      <c r="AE31" s="649"/>
      <c r="AF31" s="649"/>
      <c r="AG31" s="649"/>
      <c r="AH31" s="649"/>
      <c r="AI31" s="649"/>
      <c r="AJ31" s="649"/>
      <c r="AK31" s="649"/>
      <c r="AL31" s="650" t="s">
        <v>126</v>
      </c>
      <c r="AM31" s="651"/>
      <c r="AN31" s="651"/>
      <c r="AO31" s="652"/>
      <c r="AP31" s="699" t="s">
        <v>308</v>
      </c>
      <c r="AQ31" s="700"/>
      <c r="AR31" s="700"/>
      <c r="AS31" s="700"/>
      <c r="AT31" s="705" t="s">
        <v>309</v>
      </c>
      <c r="AU31" s="231"/>
      <c r="AV31" s="231"/>
      <c r="AW31" s="231"/>
      <c r="AX31" s="631" t="s">
        <v>185</v>
      </c>
      <c r="AY31" s="632"/>
      <c r="AZ31" s="632"/>
      <c r="BA31" s="632"/>
      <c r="BB31" s="632"/>
      <c r="BC31" s="632"/>
      <c r="BD31" s="632"/>
      <c r="BE31" s="632"/>
      <c r="BF31" s="633"/>
      <c r="BG31" s="713">
        <v>99.4</v>
      </c>
      <c r="BH31" s="697"/>
      <c r="BI31" s="697"/>
      <c r="BJ31" s="697"/>
      <c r="BK31" s="697"/>
      <c r="BL31" s="697"/>
      <c r="BM31" s="640">
        <v>98.5</v>
      </c>
      <c r="BN31" s="697"/>
      <c r="BO31" s="697"/>
      <c r="BP31" s="697"/>
      <c r="BQ31" s="698"/>
      <c r="BR31" s="713">
        <v>99.9</v>
      </c>
      <c r="BS31" s="697"/>
      <c r="BT31" s="697"/>
      <c r="BU31" s="697"/>
      <c r="BV31" s="697"/>
      <c r="BW31" s="697"/>
      <c r="BX31" s="640">
        <v>98.5</v>
      </c>
      <c r="BY31" s="697"/>
      <c r="BZ31" s="697"/>
      <c r="CA31" s="697"/>
      <c r="CB31" s="698"/>
      <c r="CD31" s="687"/>
      <c r="CE31" s="688"/>
      <c r="CF31" s="660" t="s">
        <v>310</v>
      </c>
      <c r="CG31" s="661"/>
      <c r="CH31" s="661"/>
      <c r="CI31" s="661"/>
      <c r="CJ31" s="661"/>
      <c r="CK31" s="661"/>
      <c r="CL31" s="661"/>
      <c r="CM31" s="661"/>
      <c r="CN31" s="661"/>
      <c r="CO31" s="661"/>
      <c r="CP31" s="661"/>
      <c r="CQ31" s="662"/>
      <c r="CR31" s="645">
        <v>11122</v>
      </c>
      <c r="CS31" s="682"/>
      <c r="CT31" s="682"/>
      <c r="CU31" s="682"/>
      <c r="CV31" s="682"/>
      <c r="CW31" s="682"/>
      <c r="CX31" s="682"/>
      <c r="CY31" s="683"/>
      <c r="CZ31" s="650">
        <v>0.1</v>
      </c>
      <c r="DA31" s="680"/>
      <c r="DB31" s="680"/>
      <c r="DC31" s="684"/>
      <c r="DD31" s="654">
        <v>11122</v>
      </c>
      <c r="DE31" s="682"/>
      <c r="DF31" s="682"/>
      <c r="DG31" s="682"/>
      <c r="DH31" s="682"/>
      <c r="DI31" s="682"/>
      <c r="DJ31" s="682"/>
      <c r="DK31" s="683"/>
      <c r="DL31" s="654">
        <v>11122</v>
      </c>
      <c r="DM31" s="682"/>
      <c r="DN31" s="682"/>
      <c r="DO31" s="682"/>
      <c r="DP31" s="682"/>
      <c r="DQ31" s="682"/>
      <c r="DR31" s="682"/>
      <c r="DS31" s="682"/>
      <c r="DT31" s="682"/>
      <c r="DU31" s="682"/>
      <c r="DV31" s="683"/>
      <c r="DW31" s="650">
        <v>0.4</v>
      </c>
      <c r="DX31" s="680"/>
      <c r="DY31" s="680"/>
      <c r="DZ31" s="680"/>
      <c r="EA31" s="680"/>
      <c r="EB31" s="680"/>
      <c r="EC31" s="681"/>
    </row>
    <row r="32" spans="2:133" ht="11.25" customHeight="1">
      <c r="B32" s="708" t="s">
        <v>311</v>
      </c>
      <c r="C32" s="709"/>
      <c r="D32" s="709"/>
      <c r="E32" s="709"/>
      <c r="F32" s="709"/>
      <c r="G32" s="709"/>
      <c r="H32" s="709"/>
      <c r="I32" s="709"/>
      <c r="J32" s="709"/>
      <c r="K32" s="709"/>
      <c r="L32" s="709"/>
      <c r="M32" s="709"/>
      <c r="N32" s="709"/>
      <c r="O32" s="709"/>
      <c r="P32" s="709"/>
      <c r="Q32" s="710"/>
      <c r="R32" s="645" t="s">
        <v>126</v>
      </c>
      <c r="S32" s="646"/>
      <c r="T32" s="646"/>
      <c r="U32" s="646"/>
      <c r="V32" s="646"/>
      <c r="W32" s="646"/>
      <c r="X32" s="646"/>
      <c r="Y32" s="647"/>
      <c r="Z32" s="648" t="s">
        <v>225</v>
      </c>
      <c r="AA32" s="648"/>
      <c r="AB32" s="648"/>
      <c r="AC32" s="648"/>
      <c r="AD32" s="649" t="s">
        <v>126</v>
      </c>
      <c r="AE32" s="649"/>
      <c r="AF32" s="649"/>
      <c r="AG32" s="649"/>
      <c r="AH32" s="649"/>
      <c r="AI32" s="649"/>
      <c r="AJ32" s="649"/>
      <c r="AK32" s="649"/>
      <c r="AL32" s="650" t="s">
        <v>126</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99.2</v>
      </c>
      <c r="BH32" s="682"/>
      <c r="BI32" s="682"/>
      <c r="BJ32" s="682"/>
      <c r="BK32" s="682"/>
      <c r="BL32" s="682"/>
      <c r="BM32" s="651">
        <v>98.6</v>
      </c>
      <c r="BN32" s="711"/>
      <c r="BO32" s="711"/>
      <c r="BP32" s="711"/>
      <c r="BQ32" s="712"/>
      <c r="BR32" s="714">
        <v>99.6</v>
      </c>
      <c r="BS32" s="682"/>
      <c r="BT32" s="682"/>
      <c r="BU32" s="682"/>
      <c r="BV32" s="682"/>
      <c r="BW32" s="682"/>
      <c r="BX32" s="651">
        <v>98.4</v>
      </c>
      <c r="BY32" s="711"/>
      <c r="BZ32" s="711"/>
      <c r="CA32" s="711"/>
      <c r="CB32" s="712"/>
      <c r="CD32" s="689"/>
      <c r="CE32" s="690"/>
      <c r="CF32" s="660" t="s">
        <v>314</v>
      </c>
      <c r="CG32" s="661"/>
      <c r="CH32" s="661"/>
      <c r="CI32" s="661"/>
      <c r="CJ32" s="661"/>
      <c r="CK32" s="661"/>
      <c r="CL32" s="661"/>
      <c r="CM32" s="661"/>
      <c r="CN32" s="661"/>
      <c r="CO32" s="661"/>
      <c r="CP32" s="661"/>
      <c r="CQ32" s="662"/>
      <c r="CR32" s="645" t="s">
        <v>126</v>
      </c>
      <c r="CS32" s="646"/>
      <c r="CT32" s="646"/>
      <c r="CU32" s="646"/>
      <c r="CV32" s="646"/>
      <c r="CW32" s="646"/>
      <c r="CX32" s="646"/>
      <c r="CY32" s="647"/>
      <c r="CZ32" s="650" t="s">
        <v>225</v>
      </c>
      <c r="DA32" s="680"/>
      <c r="DB32" s="680"/>
      <c r="DC32" s="684"/>
      <c r="DD32" s="654" t="s">
        <v>225</v>
      </c>
      <c r="DE32" s="646"/>
      <c r="DF32" s="646"/>
      <c r="DG32" s="646"/>
      <c r="DH32" s="646"/>
      <c r="DI32" s="646"/>
      <c r="DJ32" s="646"/>
      <c r="DK32" s="647"/>
      <c r="DL32" s="654" t="s">
        <v>225</v>
      </c>
      <c r="DM32" s="646"/>
      <c r="DN32" s="646"/>
      <c r="DO32" s="646"/>
      <c r="DP32" s="646"/>
      <c r="DQ32" s="646"/>
      <c r="DR32" s="646"/>
      <c r="DS32" s="646"/>
      <c r="DT32" s="646"/>
      <c r="DU32" s="646"/>
      <c r="DV32" s="647"/>
      <c r="DW32" s="650" t="s">
        <v>126</v>
      </c>
      <c r="DX32" s="680"/>
      <c r="DY32" s="680"/>
      <c r="DZ32" s="680"/>
      <c r="EA32" s="680"/>
      <c r="EB32" s="680"/>
      <c r="EC32" s="681"/>
    </row>
    <row r="33" spans="2:133" ht="11.25" customHeight="1">
      <c r="B33" s="642" t="s">
        <v>315</v>
      </c>
      <c r="C33" s="643"/>
      <c r="D33" s="643"/>
      <c r="E33" s="643"/>
      <c r="F33" s="643"/>
      <c r="G33" s="643"/>
      <c r="H33" s="643"/>
      <c r="I33" s="643"/>
      <c r="J33" s="643"/>
      <c r="K33" s="643"/>
      <c r="L33" s="643"/>
      <c r="M33" s="643"/>
      <c r="N33" s="643"/>
      <c r="O33" s="643"/>
      <c r="P33" s="643"/>
      <c r="Q33" s="644"/>
      <c r="R33" s="645">
        <v>935448</v>
      </c>
      <c r="S33" s="646"/>
      <c r="T33" s="646"/>
      <c r="U33" s="646"/>
      <c r="V33" s="646"/>
      <c r="W33" s="646"/>
      <c r="X33" s="646"/>
      <c r="Y33" s="647"/>
      <c r="Z33" s="648">
        <v>4.2</v>
      </c>
      <c r="AA33" s="648"/>
      <c r="AB33" s="648"/>
      <c r="AC33" s="648"/>
      <c r="AD33" s="649" t="s">
        <v>126</v>
      </c>
      <c r="AE33" s="649"/>
      <c r="AF33" s="649"/>
      <c r="AG33" s="649"/>
      <c r="AH33" s="649"/>
      <c r="AI33" s="649"/>
      <c r="AJ33" s="649"/>
      <c r="AK33" s="649"/>
      <c r="AL33" s="650" t="s">
        <v>225</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99.6</v>
      </c>
      <c r="BH33" s="716"/>
      <c r="BI33" s="716"/>
      <c r="BJ33" s="716"/>
      <c r="BK33" s="716"/>
      <c r="BL33" s="716"/>
      <c r="BM33" s="717">
        <v>98.4</v>
      </c>
      <c r="BN33" s="716"/>
      <c r="BO33" s="716"/>
      <c r="BP33" s="716"/>
      <c r="BQ33" s="718"/>
      <c r="BR33" s="715">
        <v>100</v>
      </c>
      <c r="BS33" s="716"/>
      <c r="BT33" s="716"/>
      <c r="BU33" s="716"/>
      <c r="BV33" s="716"/>
      <c r="BW33" s="716"/>
      <c r="BX33" s="717">
        <v>98.6</v>
      </c>
      <c r="BY33" s="716"/>
      <c r="BZ33" s="716"/>
      <c r="CA33" s="716"/>
      <c r="CB33" s="718"/>
      <c r="CD33" s="660" t="s">
        <v>317</v>
      </c>
      <c r="CE33" s="661"/>
      <c r="CF33" s="661"/>
      <c r="CG33" s="661"/>
      <c r="CH33" s="661"/>
      <c r="CI33" s="661"/>
      <c r="CJ33" s="661"/>
      <c r="CK33" s="661"/>
      <c r="CL33" s="661"/>
      <c r="CM33" s="661"/>
      <c r="CN33" s="661"/>
      <c r="CO33" s="661"/>
      <c r="CP33" s="661"/>
      <c r="CQ33" s="662"/>
      <c r="CR33" s="645">
        <v>11512860</v>
      </c>
      <c r="CS33" s="682"/>
      <c r="CT33" s="682"/>
      <c r="CU33" s="682"/>
      <c r="CV33" s="682"/>
      <c r="CW33" s="682"/>
      <c r="CX33" s="682"/>
      <c r="CY33" s="683"/>
      <c r="CZ33" s="650">
        <v>64</v>
      </c>
      <c r="DA33" s="680"/>
      <c r="DB33" s="680"/>
      <c r="DC33" s="684"/>
      <c r="DD33" s="654">
        <v>7156156</v>
      </c>
      <c r="DE33" s="682"/>
      <c r="DF33" s="682"/>
      <c r="DG33" s="682"/>
      <c r="DH33" s="682"/>
      <c r="DI33" s="682"/>
      <c r="DJ33" s="682"/>
      <c r="DK33" s="683"/>
      <c r="DL33" s="654">
        <v>2104174</v>
      </c>
      <c r="DM33" s="682"/>
      <c r="DN33" s="682"/>
      <c r="DO33" s="682"/>
      <c r="DP33" s="682"/>
      <c r="DQ33" s="682"/>
      <c r="DR33" s="682"/>
      <c r="DS33" s="682"/>
      <c r="DT33" s="682"/>
      <c r="DU33" s="682"/>
      <c r="DV33" s="683"/>
      <c r="DW33" s="650">
        <v>67.400000000000006</v>
      </c>
      <c r="DX33" s="680"/>
      <c r="DY33" s="680"/>
      <c r="DZ33" s="680"/>
      <c r="EA33" s="680"/>
      <c r="EB33" s="680"/>
      <c r="EC33" s="681"/>
    </row>
    <row r="34" spans="2:133" ht="11.25" customHeight="1">
      <c r="B34" s="642" t="s">
        <v>318</v>
      </c>
      <c r="C34" s="643"/>
      <c r="D34" s="643"/>
      <c r="E34" s="643"/>
      <c r="F34" s="643"/>
      <c r="G34" s="643"/>
      <c r="H34" s="643"/>
      <c r="I34" s="643"/>
      <c r="J34" s="643"/>
      <c r="K34" s="643"/>
      <c r="L34" s="643"/>
      <c r="M34" s="643"/>
      <c r="N34" s="643"/>
      <c r="O34" s="643"/>
      <c r="P34" s="643"/>
      <c r="Q34" s="644"/>
      <c r="R34" s="645">
        <v>82155</v>
      </c>
      <c r="S34" s="646"/>
      <c r="T34" s="646"/>
      <c r="U34" s="646"/>
      <c r="V34" s="646"/>
      <c r="W34" s="646"/>
      <c r="X34" s="646"/>
      <c r="Y34" s="647"/>
      <c r="Z34" s="648">
        <v>0.4</v>
      </c>
      <c r="AA34" s="648"/>
      <c r="AB34" s="648"/>
      <c r="AC34" s="648"/>
      <c r="AD34" s="649">
        <v>61011</v>
      </c>
      <c r="AE34" s="649"/>
      <c r="AF34" s="649"/>
      <c r="AG34" s="649"/>
      <c r="AH34" s="649"/>
      <c r="AI34" s="649"/>
      <c r="AJ34" s="649"/>
      <c r="AK34" s="649"/>
      <c r="AL34" s="650">
        <v>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2309435</v>
      </c>
      <c r="CS34" s="646"/>
      <c r="CT34" s="646"/>
      <c r="CU34" s="646"/>
      <c r="CV34" s="646"/>
      <c r="CW34" s="646"/>
      <c r="CX34" s="646"/>
      <c r="CY34" s="647"/>
      <c r="CZ34" s="650">
        <v>12.8</v>
      </c>
      <c r="DA34" s="680"/>
      <c r="DB34" s="680"/>
      <c r="DC34" s="684"/>
      <c r="DD34" s="654">
        <v>1019823</v>
      </c>
      <c r="DE34" s="646"/>
      <c r="DF34" s="646"/>
      <c r="DG34" s="646"/>
      <c r="DH34" s="646"/>
      <c r="DI34" s="646"/>
      <c r="DJ34" s="646"/>
      <c r="DK34" s="647"/>
      <c r="DL34" s="654">
        <v>467525</v>
      </c>
      <c r="DM34" s="646"/>
      <c r="DN34" s="646"/>
      <c r="DO34" s="646"/>
      <c r="DP34" s="646"/>
      <c r="DQ34" s="646"/>
      <c r="DR34" s="646"/>
      <c r="DS34" s="646"/>
      <c r="DT34" s="646"/>
      <c r="DU34" s="646"/>
      <c r="DV34" s="647"/>
      <c r="DW34" s="650">
        <v>15</v>
      </c>
      <c r="DX34" s="680"/>
      <c r="DY34" s="680"/>
      <c r="DZ34" s="680"/>
      <c r="EA34" s="680"/>
      <c r="EB34" s="680"/>
      <c r="EC34" s="681"/>
    </row>
    <row r="35" spans="2:133" ht="11.25" customHeight="1">
      <c r="B35" s="642" t="s">
        <v>320</v>
      </c>
      <c r="C35" s="643"/>
      <c r="D35" s="643"/>
      <c r="E35" s="643"/>
      <c r="F35" s="643"/>
      <c r="G35" s="643"/>
      <c r="H35" s="643"/>
      <c r="I35" s="643"/>
      <c r="J35" s="643"/>
      <c r="K35" s="643"/>
      <c r="L35" s="643"/>
      <c r="M35" s="643"/>
      <c r="N35" s="643"/>
      <c r="O35" s="643"/>
      <c r="P35" s="643"/>
      <c r="Q35" s="644"/>
      <c r="R35" s="645">
        <v>48604</v>
      </c>
      <c r="S35" s="646"/>
      <c r="T35" s="646"/>
      <c r="U35" s="646"/>
      <c r="V35" s="646"/>
      <c r="W35" s="646"/>
      <c r="X35" s="646"/>
      <c r="Y35" s="647"/>
      <c r="Z35" s="648">
        <v>0.2</v>
      </c>
      <c r="AA35" s="648"/>
      <c r="AB35" s="648"/>
      <c r="AC35" s="648"/>
      <c r="AD35" s="649" t="s">
        <v>126</v>
      </c>
      <c r="AE35" s="649"/>
      <c r="AF35" s="649"/>
      <c r="AG35" s="649"/>
      <c r="AH35" s="649"/>
      <c r="AI35" s="649"/>
      <c r="AJ35" s="649"/>
      <c r="AK35" s="649"/>
      <c r="AL35" s="650" t="s">
        <v>225</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714211</v>
      </c>
      <c r="CS35" s="682"/>
      <c r="CT35" s="682"/>
      <c r="CU35" s="682"/>
      <c r="CV35" s="682"/>
      <c r="CW35" s="682"/>
      <c r="CX35" s="682"/>
      <c r="CY35" s="683"/>
      <c r="CZ35" s="650">
        <v>4</v>
      </c>
      <c r="DA35" s="680"/>
      <c r="DB35" s="680"/>
      <c r="DC35" s="684"/>
      <c r="DD35" s="654">
        <v>134702</v>
      </c>
      <c r="DE35" s="682"/>
      <c r="DF35" s="682"/>
      <c r="DG35" s="682"/>
      <c r="DH35" s="682"/>
      <c r="DI35" s="682"/>
      <c r="DJ35" s="682"/>
      <c r="DK35" s="683"/>
      <c r="DL35" s="654">
        <v>70841</v>
      </c>
      <c r="DM35" s="682"/>
      <c r="DN35" s="682"/>
      <c r="DO35" s="682"/>
      <c r="DP35" s="682"/>
      <c r="DQ35" s="682"/>
      <c r="DR35" s="682"/>
      <c r="DS35" s="682"/>
      <c r="DT35" s="682"/>
      <c r="DU35" s="682"/>
      <c r="DV35" s="683"/>
      <c r="DW35" s="650">
        <v>2.2999999999999998</v>
      </c>
      <c r="DX35" s="680"/>
      <c r="DY35" s="680"/>
      <c r="DZ35" s="680"/>
      <c r="EA35" s="680"/>
      <c r="EB35" s="680"/>
      <c r="EC35" s="681"/>
    </row>
    <row r="36" spans="2:133" ht="11.25" customHeight="1">
      <c r="B36" s="642" t="s">
        <v>324</v>
      </c>
      <c r="C36" s="643"/>
      <c r="D36" s="643"/>
      <c r="E36" s="643"/>
      <c r="F36" s="643"/>
      <c r="G36" s="643"/>
      <c r="H36" s="643"/>
      <c r="I36" s="643"/>
      <c r="J36" s="643"/>
      <c r="K36" s="643"/>
      <c r="L36" s="643"/>
      <c r="M36" s="643"/>
      <c r="N36" s="643"/>
      <c r="O36" s="643"/>
      <c r="P36" s="643"/>
      <c r="Q36" s="644"/>
      <c r="R36" s="645">
        <v>7683466</v>
      </c>
      <c r="S36" s="646"/>
      <c r="T36" s="646"/>
      <c r="U36" s="646"/>
      <c r="V36" s="646"/>
      <c r="W36" s="646"/>
      <c r="X36" s="646"/>
      <c r="Y36" s="647"/>
      <c r="Z36" s="648">
        <v>34.299999999999997</v>
      </c>
      <c r="AA36" s="648"/>
      <c r="AB36" s="648"/>
      <c r="AC36" s="648"/>
      <c r="AD36" s="649" t="s">
        <v>126</v>
      </c>
      <c r="AE36" s="649"/>
      <c r="AF36" s="649"/>
      <c r="AG36" s="649"/>
      <c r="AH36" s="649"/>
      <c r="AI36" s="649"/>
      <c r="AJ36" s="649"/>
      <c r="AK36" s="649"/>
      <c r="AL36" s="650" t="s">
        <v>225</v>
      </c>
      <c r="AM36" s="651"/>
      <c r="AN36" s="651"/>
      <c r="AO36" s="652"/>
      <c r="AP36" s="235"/>
      <c r="AQ36" s="719" t="s">
        <v>325</v>
      </c>
      <c r="AR36" s="720"/>
      <c r="AS36" s="720"/>
      <c r="AT36" s="720"/>
      <c r="AU36" s="720"/>
      <c r="AV36" s="720"/>
      <c r="AW36" s="720"/>
      <c r="AX36" s="720"/>
      <c r="AY36" s="721"/>
      <c r="AZ36" s="634">
        <v>1366115</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186488</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1804366</v>
      </c>
      <c r="CS36" s="646"/>
      <c r="CT36" s="646"/>
      <c r="CU36" s="646"/>
      <c r="CV36" s="646"/>
      <c r="CW36" s="646"/>
      <c r="CX36" s="646"/>
      <c r="CY36" s="647"/>
      <c r="CZ36" s="650">
        <v>10</v>
      </c>
      <c r="DA36" s="680"/>
      <c r="DB36" s="680"/>
      <c r="DC36" s="684"/>
      <c r="DD36" s="654">
        <v>1131616</v>
      </c>
      <c r="DE36" s="646"/>
      <c r="DF36" s="646"/>
      <c r="DG36" s="646"/>
      <c r="DH36" s="646"/>
      <c r="DI36" s="646"/>
      <c r="DJ36" s="646"/>
      <c r="DK36" s="647"/>
      <c r="DL36" s="654">
        <v>568931</v>
      </c>
      <c r="DM36" s="646"/>
      <c r="DN36" s="646"/>
      <c r="DO36" s="646"/>
      <c r="DP36" s="646"/>
      <c r="DQ36" s="646"/>
      <c r="DR36" s="646"/>
      <c r="DS36" s="646"/>
      <c r="DT36" s="646"/>
      <c r="DU36" s="646"/>
      <c r="DV36" s="647"/>
      <c r="DW36" s="650">
        <v>18.2</v>
      </c>
      <c r="DX36" s="680"/>
      <c r="DY36" s="680"/>
      <c r="DZ36" s="680"/>
      <c r="EA36" s="680"/>
      <c r="EB36" s="680"/>
      <c r="EC36" s="681"/>
    </row>
    <row r="37" spans="2:133" ht="11.25" customHeight="1">
      <c r="B37" s="642" t="s">
        <v>328</v>
      </c>
      <c r="C37" s="643"/>
      <c r="D37" s="643"/>
      <c r="E37" s="643"/>
      <c r="F37" s="643"/>
      <c r="G37" s="643"/>
      <c r="H37" s="643"/>
      <c r="I37" s="643"/>
      <c r="J37" s="643"/>
      <c r="K37" s="643"/>
      <c r="L37" s="643"/>
      <c r="M37" s="643"/>
      <c r="N37" s="643"/>
      <c r="O37" s="643"/>
      <c r="P37" s="643"/>
      <c r="Q37" s="644"/>
      <c r="R37" s="645">
        <v>4103883</v>
      </c>
      <c r="S37" s="646"/>
      <c r="T37" s="646"/>
      <c r="U37" s="646"/>
      <c r="V37" s="646"/>
      <c r="W37" s="646"/>
      <c r="X37" s="646"/>
      <c r="Y37" s="647"/>
      <c r="Z37" s="648">
        <v>18.3</v>
      </c>
      <c r="AA37" s="648"/>
      <c r="AB37" s="648"/>
      <c r="AC37" s="648"/>
      <c r="AD37" s="649" t="s">
        <v>126</v>
      </c>
      <c r="AE37" s="649"/>
      <c r="AF37" s="649"/>
      <c r="AG37" s="649"/>
      <c r="AH37" s="649"/>
      <c r="AI37" s="649"/>
      <c r="AJ37" s="649"/>
      <c r="AK37" s="649"/>
      <c r="AL37" s="650" t="s">
        <v>225</v>
      </c>
      <c r="AM37" s="651"/>
      <c r="AN37" s="651"/>
      <c r="AO37" s="652"/>
      <c r="AQ37" s="723" t="s">
        <v>329</v>
      </c>
      <c r="AR37" s="724"/>
      <c r="AS37" s="724"/>
      <c r="AT37" s="724"/>
      <c r="AU37" s="724"/>
      <c r="AV37" s="724"/>
      <c r="AW37" s="724"/>
      <c r="AX37" s="724"/>
      <c r="AY37" s="725"/>
      <c r="AZ37" s="645">
        <v>643327</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175700</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400335</v>
      </c>
      <c r="CS37" s="682"/>
      <c r="CT37" s="682"/>
      <c r="CU37" s="682"/>
      <c r="CV37" s="682"/>
      <c r="CW37" s="682"/>
      <c r="CX37" s="682"/>
      <c r="CY37" s="683"/>
      <c r="CZ37" s="650">
        <v>2.2000000000000002</v>
      </c>
      <c r="DA37" s="680"/>
      <c r="DB37" s="680"/>
      <c r="DC37" s="684"/>
      <c r="DD37" s="654">
        <v>400335</v>
      </c>
      <c r="DE37" s="682"/>
      <c r="DF37" s="682"/>
      <c r="DG37" s="682"/>
      <c r="DH37" s="682"/>
      <c r="DI37" s="682"/>
      <c r="DJ37" s="682"/>
      <c r="DK37" s="683"/>
      <c r="DL37" s="654">
        <v>344205</v>
      </c>
      <c r="DM37" s="682"/>
      <c r="DN37" s="682"/>
      <c r="DO37" s="682"/>
      <c r="DP37" s="682"/>
      <c r="DQ37" s="682"/>
      <c r="DR37" s="682"/>
      <c r="DS37" s="682"/>
      <c r="DT37" s="682"/>
      <c r="DU37" s="682"/>
      <c r="DV37" s="683"/>
      <c r="DW37" s="650">
        <v>11</v>
      </c>
      <c r="DX37" s="680"/>
      <c r="DY37" s="680"/>
      <c r="DZ37" s="680"/>
      <c r="EA37" s="680"/>
      <c r="EB37" s="680"/>
      <c r="EC37" s="681"/>
    </row>
    <row r="38" spans="2:133" ht="11.25" customHeight="1">
      <c r="B38" s="642" t="s">
        <v>332</v>
      </c>
      <c r="C38" s="643"/>
      <c r="D38" s="643"/>
      <c r="E38" s="643"/>
      <c r="F38" s="643"/>
      <c r="G38" s="643"/>
      <c r="H38" s="643"/>
      <c r="I38" s="643"/>
      <c r="J38" s="643"/>
      <c r="K38" s="643"/>
      <c r="L38" s="643"/>
      <c r="M38" s="643"/>
      <c r="N38" s="643"/>
      <c r="O38" s="643"/>
      <c r="P38" s="643"/>
      <c r="Q38" s="644"/>
      <c r="R38" s="645">
        <v>299365</v>
      </c>
      <c r="S38" s="646"/>
      <c r="T38" s="646"/>
      <c r="U38" s="646"/>
      <c r="V38" s="646"/>
      <c r="W38" s="646"/>
      <c r="X38" s="646"/>
      <c r="Y38" s="647"/>
      <c r="Z38" s="648">
        <v>1.3</v>
      </c>
      <c r="AA38" s="648"/>
      <c r="AB38" s="648"/>
      <c r="AC38" s="648"/>
      <c r="AD38" s="649">
        <v>13300</v>
      </c>
      <c r="AE38" s="649"/>
      <c r="AF38" s="649"/>
      <c r="AG38" s="649"/>
      <c r="AH38" s="649"/>
      <c r="AI38" s="649"/>
      <c r="AJ38" s="649"/>
      <c r="AK38" s="649"/>
      <c r="AL38" s="650">
        <v>0.4</v>
      </c>
      <c r="AM38" s="651"/>
      <c r="AN38" s="651"/>
      <c r="AO38" s="652"/>
      <c r="AQ38" s="723" t="s">
        <v>333</v>
      </c>
      <c r="AR38" s="724"/>
      <c r="AS38" s="724"/>
      <c r="AT38" s="724"/>
      <c r="AU38" s="724"/>
      <c r="AV38" s="724"/>
      <c r="AW38" s="724"/>
      <c r="AX38" s="724"/>
      <c r="AY38" s="725"/>
      <c r="AZ38" s="645">
        <v>17019</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2454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1332678</v>
      </c>
      <c r="CS38" s="646"/>
      <c r="CT38" s="646"/>
      <c r="CU38" s="646"/>
      <c r="CV38" s="646"/>
      <c r="CW38" s="646"/>
      <c r="CX38" s="646"/>
      <c r="CY38" s="647"/>
      <c r="CZ38" s="650">
        <v>7.4</v>
      </c>
      <c r="DA38" s="680"/>
      <c r="DB38" s="680"/>
      <c r="DC38" s="684"/>
      <c r="DD38" s="654">
        <v>1199249</v>
      </c>
      <c r="DE38" s="646"/>
      <c r="DF38" s="646"/>
      <c r="DG38" s="646"/>
      <c r="DH38" s="646"/>
      <c r="DI38" s="646"/>
      <c r="DJ38" s="646"/>
      <c r="DK38" s="647"/>
      <c r="DL38" s="654">
        <v>996877</v>
      </c>
      <c r="DM38" s="646"/>
      <c r="DN38" s="646"/>
      <c r="DO38" s="646"/>
      <c r="DP38" s="646"/>
      <c r="DQ38" s="646"/>
      <c r="DR38" s="646"/>
      <c r="DS38" s="646"/>
      <c r="DT38" s="646"/>
      <c r="DU38" s="646"/>
      <c r="DV38" s="647"/>
      <c r="DW38" s="650">
        <v>31.9</v>
      </c>
      <c r="DX38" s="680"/>
      <c r="DY38" s="680"/>
      <c r="DZ38" s="680"/>
      <c r="EA38" s="680"/>
      <c r="EB38" s="680"/>
      <c r="EC38" s="681"/>
    </row>
    <row r="39" spans="2:133" ht="11.25" customHeight="1">
      <c r="B39" s="642" t="s">
        <v>336</v>
      </c>
      <c r="C39" s="643"/>
      <c r="D39" s="643"/>
      <c r="E39" s="643"/>
      <c r="F39" s="643"/>
      <c r="G39" s="643"/>
      <c r="H39" s="643"/>
      <c r="I39" s="643"/>
      <c r="J39" s="643"/>
      <c r="K39" s="643"/>
      <c r="L39" s="643"/>
      <c r="M39" s="643"/>
      <c r="N39" s="643"/>
      <c r="O39" s="643"/>
      <c r="P39" s="643"/>
      <c r="Q39" s="644"/>
      <c r="R39" s="645">
        <v>1700</v>
      </c>
      <c r="S39" s="646"/>
      <c r="T39" s="646"/>
      <c r="U39" s="646"/>
      <c r="V39" s="646"/>
      <c r="W39" s="646"/>
      <c r="X39" s="646"/>
      <c r="Y39" s="647"/>
      <c r="Z39" s="648">
        <v>0</v>
      </c>
      <c r="AA39" s="648"/>
      <c r="AB39" s="648"/>
      <c r="AC39" s="648"/>
      <c r="AD39" s="649" t="s">
        <v>126</v>
      </c>
      <c r="AE39" s="649"/>
      <c r="AF39" s="649"/>
      <c r="AG39" s="649"/>
      <c r="AH39" s="649"/>
      <c r="AI39" s="649"/>
      <c r="AJ39" s="649"/>
      <c r="AK39" s="649"/>
      <c r="AL39" s="650" t="s">
        <v>126</v>
      </c>
      <c r="AM39" s="651"/>
      <c r="AN39" s="651"/>
      <c r="AO39" s="652"/>
      <c r="AQ39" s="723" t="s">
        <v>337</v>
      </c>
      <c r="AR39" s="724"/>
      <c r="AS39" s="724"/>
      <c r="AT39" s="724"/>
      <c r="AU39" s="724"/>
      <c r="AV39" s="724"/>
      <c r="AW39" s="724"/>
      <c r="AX39" s="724"/>
      <c r="AY39" s="725"/>
      <c r="AZ39" s="645">
        <v>16418</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4158</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5270170</v>
      </c>
      <c r="CS39" s="682"/>
      <c r="CT39" s="682"/>
      <c r="CU39" s="682"/>
      <c r="CV39" s="682"/>
      <c r="CW39" s="682"/>
      <c r="CX39" s="682"/>
      <c r="CY39" s="683"/>
      <c r="CZ39" s="650">
        <v>29.3</v>
      </c>
      <c r="DA39" s="680"/>
      <c r="DB39" s="680"/>
      <c r="DC39" s="684"/>
      <c r="DD39" s="654">
        <v>3670766</v>
      </c>
      <c r="DE39" s="682"/>
      <c r="DF39" s="682"/>
      <c r="DG39" s="682"/>
      <c r="DH39" s="682"/>
      <c r="DI39" s="682"/>
      <c r="DJ39" s="682"/>
      <c r="DK39" s="683"/>
      <c r="DL39" s="654" t="s">
        <v>126</v>
      </c>
      <c r="DM39" s="682"/>
      <c r="DN39" s="682"/>
      <c r="DO39" s="682"/>
      <c r="DP39" s="682"/>
      <c r="DQ39" s="682"/>
      <c r="DR39" s="682"/>
      <c r="DS39" s="682"/>
      <c r="DT39" s="682"/>
      <c r="DU39" s="682"/>
      <c r="DV39" s="683"/>
      <c r="DW39" s="650" t="s">
        <v>126</v>
      </c>
      <c r="DX39" s="680"/>
      <c r="DY39" s="680"/>
      <c r="DZ39" s="680"/>
      <c r="EA39" s="680"/>
      <c r="EB39" s="680"/>
      <c r="EC39" s="681"/>
    </row>
    <row r="40" spans="2:133" ht="11.25" customHeight="1">
      <c r="B40" s="642" t="s">
        <v>340</v>
      </c>
      <c r="C40" s="643"/>
      <c r="D40" s="643"/>
      <c r="E40" s="643"/>
      <c r="F40" s="643"/>
      <c r="G40" s="643"/>
      <c r="H40" s="643"/>
      <c r="I40" s="643"/>
      <c r="J40" s="643"/>
      <c r="K40" s="643"/>
      <c r="L40" s="643"/>
      <c r="M40" s="643"/>
      <c r="N40" s="643"/>
      <c r="O40" s="643"/>
      <c r="P40" s="643"/>
      <c r="Q40" s="644"/>
      <c r="R40" s="645" t="s">
        <v>225</v>
      </c>
      <c r="S40" s="646"/>
      <c r="T40" s="646"/>
      <c r="U40" s="646"/>
      <c r="V40" s="646"/>
      <c r="W40" s="646"/>
      <c r="X40" s="646"/>
      <c r="Y40" s="647"/>
      <c r="Z40" s="648" t="s">
        <v>126</v>
      </c>
      <c r="AA40" s="648"/>
      <c r="AB40" s="648"/>
      <c r="AC40" s="648"/>
      <c r="AD40" s="649" t="s">
        <v>225</v>
      </c>
      <c r="AE40" s="649"/>
      <c r="AF40" s="649"/>
      <c r="AG40" s="649"/>
      <c r="AH40" s="649"/>
      <c r="AI40" s="649"/>
      <c r="AJ40" s="649"/>
      <c r="AK40" s="649"/>
      <c r="AL40" s="650" t="s">
        <v>225</v>
      </c>
      <c r="AM40" s="651"/>
      <c r="AN40" s="651"/>
      <c r="AO40" s="652"/>
      <c r="AQ40" s="723" t="s">
        <v>341</v>
      </c>
      <c r="AR40" s="724"/>
      <c r="AS40" s="724"/>
      <c r="AT40" s="724"/>
      <c r="AU40" s="724"/>
      <c r="AV40" s="724"/>
      <c r="AW40" s="724"/>
      <c r="AX40" s="724"/>
      <c r="AY40" s="725"/>
      <c r="AZ40" s="645">
        <v>4003</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11</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82000</v>
      </c>
      <c r="CS40" s="646"/>
      <c r="CT40" s="646"/>
      <c r="CU40" s="646"/>
      <c r="CV40" s="646"/>
      <c r="CW40" s="646"/>
      <c r="CX40" s="646"/>
      <c r="CY40" s="647"/>
      <c r="CZ40" s="650">
        <v>0.5</v>
      </c>
      <c r="DA40" s="680"/>
      <c r="DB40" s="680"/>
      <c r="DC40" s="684"/>
      <c r="DD40" s="654" t="s">
        <v>225</v>
      </c>
      <c r="DE40" s="646"/>
      <c r="DF40" s="646"/>
      <c r="DG40" s="646"/>
      <c r="DH40" s="646"/>
      <c r="DI40" s="646"/>
      <c r="DJ40" s="646"/>
      <c r="DK40" s="647"/>
      <c r="DL40" s="654" t="s">
        <v>126</v>
      </c>
      <c r="DM40" s="646"/>
      <c r="DN40" s="646"/>
      <c r="DO40" s="646"/>
      <c r="DP40" s="646"/>
      <c r="DQ40" s="646"/>
      <c r="DR40" s="646"/>
      <c r="DS40" s="646"/>
      <c r="DT40" s="646"/>
      <c r="DU40" s="646"/>
      <c r="DV40" s="647"/>
      <c r="DW40" s="650" t="s">
        <v>225</v>
      </c>
      <c r="DX40" s="680"/>
      <c r="DY40" s="680"/>
      <c r="DZ40" s="680"/>
      <c r="EA40" s="680"/>
      <c r="EB40" s="680"/>
      <c r="EC40" s="681"/>
    </row>
    <row r="41" spans="2:133" ht="11.25" customHeight="1">
      <c r="B41" s="642" t="s">
        <v>345</v>
      </c>
      <c r="C41" s="643"/>
      <c r="D41" s="643"/>
      <c r="E41" s="643"/>
      <c r="F41" s="643"/>
      <c r="G41" s="643"/>
      <c r="H41" s="643"/>
      <c r="I41" s="643"/>
      <c r="J41" s="643"/>
      <c r="K41" s="643"/>
      <c r="L41" s="643"/>
      <c r="M41" s="643"/>
      <c r="N41" s="643"/>
      <c r="O41" s="643"/>
      <c r="P41" s="643"/>
      <c r="Q41" s="644"/>
      <c r="R41" s="645" t="s">
        <v>225</v>
      </c>
      <c r="S41" s="646"/>
      <c r="T41" s="646"/>
      <c r="U41" s="646"/>
      <c r="V41" s="646"/>
      <c r="W41" s="646"/>
      <c r="X41" s="646"/>
      <c r="Y41" s="647"/>
      <c r="Z41" s="648" t="s">
        <v>225</v>
      </c>
      <c r="AA41" s="648"/>
      <c r="AB41" s="648"/>
      <c r="AC41" s="648"/>
      <c r="AD41" s="649" t="s">
        <v>138</v>
      </c>
      <c r="AE41" s="649"/>
      <c r="AF41" s="649"/>
      <c r="AG41" s="649"/>
      <c r="AH41" s="649"/>
      <c r="AI41" s="649"/>
      <c r="AJ41" s="649"/>
      <c r="AK41" s="649"/>
      <c r="AL41" s="650" t="s">
        <v>225</v>
      </c>
      <c r="AM41" s="651"/>
      <c r="AN41" s="651"/>
      <c r="AO41" s="652"/>
      <c r="AQ41" s="723" t="s">
        <v>346</v>
      </c>
      <c r="AR41" s="724"/>
      <c r="AS41" s="724"/>
      <c r="AT41" s="724"/>
      <c r="AU41" s="724"/>
      <c r="AV41" s="724"/>
      <c r="AW41" s="724"/>
      <c r="AX41" s="724"/>
      <c r="AY41" s="725"/>
      <c r="AZ41" s="645">
        <v>204260</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v>72</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126</v>
      </c>
      <c r="CS41" s="682"/>
      <c r="CT41" s="682"/>
      <c r="CU41" s="682"/>
      <c r="CV41" s="682"/>
      <c r="CW41" s="682"/>
      <c r="CX41" s="682"/>
      <c r="CY41" s="683"/>
      <c r="CZ41" s="650" t="s">
        <v>225</v>
      </c>
      <c r="DA41" s="680"/>
      <c r="DB41" s="680"/>
      <c r="DC41" s="684"/>
      <c r="DD41" s="654" t="s">
        <v>138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349</v>
      </c>
      <c r="C42" s="695"/>
      <c r="D42" s="695"/>
      <c r="E42" s="695"/>
      <c r="F42" s="695"/>
      <c r="G42" s="695"/>
      <c r="H42" s="695"/>
      <c r="I42" s="695"/>
      <c r="J42" s="695"/>
      <c r="K42" s="695"/>
      <c r="L42" s="695"/>
      <c r="M42" s="695"/>
      <c r="N42" s="695"/>
      <c r="O42" s="695"/>
      <c r="P42" s="695"/>
      <c r="Q42" s="696"/>
      <c r="R42" s="730">
        <v>22418520</v>
      </c>
      <c r="S42" s="731"/>
      <c r="T42" s="731"/>
      <c r="U42" s="731"/>
      <c r="V42" s="731"/>
      <c r="W42" s="731"/>
      <c r="X42" s="731"/>
      <c r="Y42" s="739"/>
      <c r="Z42" s="740">
        <v>100</v>
      </c>
      <c r="AA42" s="740"/>
      <c r="AB42" s="740"/>
      <c r="AC42" s="740"/>
      <c r="AD42" s="741">
        <v>3122059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481088</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441</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4409440</v>
      </c>
      <c r="CS42" s="646"/>
      <c r="CT42" s="646"/>
      <c r="CU42" s="646"/>
      <c r="CV42" s="646"/>
      <c r="CW42" s="646"/>
      <c r="CX42" s="646"/>
      <c r="CY42" s="647"/>
      <c r="CZ42" s="650">
        <v>24.5</v>
      </c>
      <c r="DA42" s="651"/>
      <c r="DB42" s="651"/>
      <c r="DC42" s="663"/>
      <c r="DD42" s="654">
        <v>995650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70694</v>
      </c>
      <c r="CS43" s="682"/>
      <c r="CT43" s="682"/>
      <c r="CU43" s="682"/>
      <c r="CV43" s="682"/>
      <c r="CW43" s="682"/>
      <c r="CX43" s="682"/>
      <c r="CY43" s="683"/>
      <c r="CZ43" s="650">
        <v>0.4</v>
      </c>
      <c r="DA43" s="680"/>
      <c r="DB43" s="680"/>
      <c r="DC43" s="684"/>
      <c r="DD43" s="654">
        <v>70694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301</v>
      </c>
      <c r="CE44" s="758"/>
      <c r="CF44" s="642" t="s">
        <v>354</v>
      </c>
      <c r="CG44" s="643"/>
      <c r="CH44" s="643"/>
      <c r="CI44" s="643"/>
      <c r="CJ44" s="643"/>
      <c r="CK44" s="643"/>
      <c r="CL44" s="643"/>
      <c r="CM44" s="643"/>
      <c r="CN44" s="643"/>
      <c r="CO44" s="643"/>
      <c r="CP44" s="643"/>
      <c r="CQ44" s="644"/>
      <c r="CR44" s="645">
        <v>3947049</v>
      </c>
      <c r="CS44" s="646"/>
      <c r="CT44" s="646"/>
      <c r="CU44" s="646"/>
      <c r="CV44" s="646"/>
      <c r="CW44" s="646"/>
      <c r="CX44" s="646"/>
      <c r="CY44" s="647"/>
      <c r="CZ44" s="650">
        <v>21.9</v>
      </c>
      <c r="DA44" s="651"/>
      <c r="DB44" s="651"/>
      <c r="DC44" s="663"/>
      <c r="DD44" s="654">
        <v>776074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3290748</v>
      </c>
      <c r="CS45" s="682"/>
      <c r="CT45" s="682"/>
      <c r="CU45" s="682"/>
      <c r="CV45" s="682"/>
      <c r="CW45" s="682"/>
      <c r="CX45" s="682"/>
      <c r="CY45" s="683"/>
      <c r="CZ45" s="650">
        <v>18.3</v>
      </c>
      <c r="DA45" s="680"/>
      <c r="DB45" s="680"/>
      <c r="DC45" s="684"/>
      <c r="DD45" s="654">
        <v>304612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646462</v>
      </c>
      <c r="CS46" s="646"/>
      <c r="CT46" s="646"/>
      <c r="CU46" s="646"/>
      <c r="CV46" s="646"/>
      <c r="CW46" s="646"/>
      <c r="CX46" s="646"/>
      <c r="CY46" s="647"/>
      <c r="CZ46" s="650">
        <v>3.6</v>
      </c>
      <c r="DA46" s="651"/>
      <c r="DB46" s="651"/>
      <c r="DC46" s="663"/>
      <c r="DD46" s="654">
        <v>461623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462391</v>
      </c>
      <c r="CS47" s="682"/>
      <c r="CT47" s="682"/>
      <c r="CU47" s="682"/>
      <c r="CV47" s="682"/>
      <c r="CW47" s="682"/>
      <c r="CX47" s="682"/>
      <c r="CY47" s="683"/>
      <c r="CZ47" s="650">
        <v>2.6</v>
      </c>
      <c r="DA47" s="680"/>
      <c r="DB47" s="680"/>
      <c r="DC47" s="684"/>
      <c r="DD47" s="654">
        <v>219576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126</v>
      </c>
      <c r="CS48" s="646"/>
      <c r="CT48" s="646"/>
      <c r="CU48" s="646"/>
      <c r="CV48" s="646"/>
      <c r="CW48" s="646"/>
      <c r="CX48" s="646"/>
      <c r="CY48" s="647"/>
      <c r="CZ48" s="650" t="s">
        <v>225</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362</v>
      </c>
      <c r="CE49" s="695"/>
      <c r="CF49" s="695"/>
      <c r="CG49" s="695"/>
      <c r="CH49" s="695"/>
      <c r="CI49" s="695"/>
      <c r="CJ49" s="695"/>
      <c r="CK49" s="695"/>
      <c r="CL49" s="695"/>
      <c r="CM49" s="695"/>
      <c r="CN49" s="695"/>
      <c r="CO49" s="695"/>
      <c r="CP49" s="695"/>
      <c r="CQ49" s="696"/>
      <c r="CR49" s="730">
        <v>17987348</v>
      </c>
      <c r="CS49" s="716"/>
      <c r="CT49" s="716"/>
      <c r="CU49" s="716"/>
      <c r="CV49" s="716"/>
      <c r="CW49" s="716"/>
      <c r="CX49" s="716"/>
      <c r="CY49" s="747"/>
      <c r="CZ49" s="742">
        <v>100</v>
      </c>
      <c r="DA49" s="748"/>
      <c r="DB49" s="748"/>
      <c r="DC49" s="749"/>
      <c r="DD49" s="750">
        <v>9319392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WXPN/zAfuDbq5wtHpwjwifa/Izpht9ULeqXHu4uXweciJXiSU16SMnuU/uJUBSYEaEKzLFU+iU0yeXZryxiA==" saltValue="Z/BBt01sNc4t59TtKAWv5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385</v>
      </c>
      <c r="C7" s="778"/>
      <c r="D7" s="778"/>
      <c r="E7" s="778"/>
      <c r="F7" s="778"/>
      <c r="G7" s="778"/>
      <c r="H7" s="778"/>
      <c r="I7" s="778"/>
      <c r="J7" s="778"/>
      <c r="K7" s="778"/>
      <c r="L7" s="778"/>
      <c r="M7" s="778"/>
      <c r="N7" s="778"/>
      <c r="O7" s="778"/>
      <c r="P7" s="779"/>
      <c r="Q7" s="780">
        <v>22288</v>
      </c>
      <c r="R7" s="781"/>
      <c r="S7" s="781"/>
      <c r="T7" s="781"/>
      <c r="U7" s="781"/>
      <c r="V7" s="781">
        <v>17877</v>
      </c>
      <c r="W7" s="781"/>
      <c r="X7" s="781"/>
      <c r="Y7" s="781"/>
      <c r="Z7" s="781"/>
      <c r="AA7" s="781">
        <v>4411</v>
      </c>
      <c r="AB7" s="781"/>
      <c r="AC7" s="781"/>
      <c r="AD7" s="781"/>
      <c r="AE7" s="782"/>
      <c r="AF7" s="783">
        <v>741</v>
      </c>
      <c r="AG7" s="784"/>
      <c r="AH7" s="784"/>
      <c r="AI7" s="784"/>
      <c r="AJ7" s="785"/>
      <c r="AK7" s="820">
        <v>7683</v>
      </c>
      <c r="AL7" s="821"/>
      <c r="AM7" s="821"/>
      <c r="AN7" s="821"/>
      <c r="AO7" s="821"/>
      <c r="AP7" s="821">
        <v>685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387</v>
      </c>
      <c r="B23" s="836" t="s">
        <v>388</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741</v>
      </c>
      <c r="AG23" s="840"/>
      <c r="AH23" s="840"/>
      <c r="AI23" s="840"/>
      <c r="AJ23" s="843"/>
      <c r="AK23" s="844"/>
      <c r="AL23" s="845"/>
      <c r="AM23" s="845"/>
      <c r="AN23" s="845"/>
      <c r="AO23" s="845"/>
      <c r="AP23" s="840"/>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368</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399</v>
      </c>
      <c r="C28" s="778"/>
      <c r="D28" s="778"/>
      <c r="E28" s="778"/>
      <c r="F28" s="778"/>
      <c r="G28" s="778"/>
      <c r="H28" s="778"/>
      <c r="I28" s="778"/>
      <c r="J28" s="778"/>
      <c r="K28" s="778"/>
      <c r="L28" s="778"/>
      <c r="M28" s="778"/>
      <c r="N28" s="778"/>
      <c r="O28" s="778"/>
      <c r="P28" s="779"/>
      <c r="Q28" s="868">
        <v>2730</v>
      </c>
      <c r="R28" s="869"/>
      <c r="S28" s="869"/>
      <c r="T28" s="869"/>
      <c r="U28" s="869"/>
      <c r="V28" s="869">
        <v>2544</v>
      </c>
      <c r="W28" s="869"/>
      <c r="X28" s="869"/>
      <c r="Y28" s="869"/>
      <c r="Z28" s="869"/>
      <c r="AA28" s="869">
        <v>186</v>
      </c>
      <c r="AB28" s="869"/>
      <c r="AC28" s="869"/>
      <c r="AD28" s="869"/>
      <c r="AE28" s="870"/>
      <c r="AF28" s="871">
        <v>186</v>
      </c>
      <c r="AG28" s="869"/>
      <c r="AH28" s="869"/>
      <c r="AI28" s="869"/>
      <c r="AJ28" s="872"/>
      <c r="AK28" s="873">
        <v>204</v>
      </c>
      <c r="AL28" s="864"/>
      <c r="AM28" s="864"/>
      <c r="AN28" s="864"/>
      <c r="AO28" s="864"/>
      <c r="AP28" s="864" t="s">
        <v>510</v>
      </c>
      <c r="AQ28" s="864"/>
      <c r="AR28" s="864"/>
      <c r="AS28" s="864"/>
      <c r="AT28" s="864"/>
      <c r="AU28" s="864" t="s">
        <v>510</v>
      </c>
      <c r="AV28" s="864"/>
      <c r="AW28" s="864"/>
      <c r="AX28" s="864"/>
      <c r="AY28" s="864"/>
      <c r="AZ28" s="865" t="s">
        <v>510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400</v>
      </c>
      <c r="C29" s="802"/>
      <c r="D29" s="802"/>
      <c r="E29" s="802"/>
      <c r="F29" s="802"/>
      <c r="G29" s="802"/>
      <c r="H29" s="802"/>
      <c r="I29" s="802"/>
      <c r="J29" s="802"/>
      <c r="K29" s="802"/>
      <c r="L29" s="802"/>
      <c r="M29" s="802"/>
      <c r="N29" s="802"/>
      <c r="O29" s="802"/>
      <c r="P29" s="803"/>
      <c r="Q29" s="804">
        <v>1882</v>
      </c>
      <c r="R29" s="805"/>
      <c r="S29" s="805"/>
      <c r="T29" s="805"/>
      <c r="U29" s="805"/>
      <c r="V29" s="805">
        <v>1703</v>
      </c>
      <c r="W29" s="805"/>
      <c r="X29" s="805"/>
      <c r="Y29" s="805"/>
      <c r="Z29" s="805"/>
      <c r="AA29" s="805">
        <v>178</v>
      </c>
      <c r="AB29" s="805"/>
      <c r="AC29" s="805"/>
      <c r="AD29" s="805"/>
      <c r="AE29" s="806"/>
      <c r="AF29" s="807">
        <v>178</v>
      </c>
      <c r="AG29" s="808"/>
      <c r="AH29" s="808"/>
      <c r="AI29" s="808"/>
      <c r="AJ29" s="809"/>
      <c r="AK29" s="876">
        <v>309</v>
      </c>
      <c r="AL29" s="877"/>
      <c r="AM29" s="877"/>
      <c r="AN29" s="877"/>
      <c r="AO29" s="877"/>
      <c r="AP29" s="877" t="s">
        <v>510</v>
      </c>
      <c r="AQ29" s="877"/>
      <c r="AR29" s="877"/>
      <c r="AS29" s="877"/>
      <c r="AT29" s="877"/>
      <c r="AU29" s="877" t="s">
        <v>510</v>
      </c>
      <c r="AV29" s="877"/>
      <c r="AW29" s="877"/>
      <c r="AX29" s="877"/>
      <c r="AY29" s="877"/>
      <c r="AZ29" s="878" t="s">
        <v>510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401</v>
      </c>
      <c r="C30" s="802"/>
      <c r="D30" s="802"/>
      <c r="E30" s="802"/>
      <c r="F30" s="802"/>
      <c r="G30" s="802"/>
      <c r="H30" s="802"/>
      <c r="I30" s="802"/>
      <c r="J30" s="802"/>
      <c r="K30" s="802"/>
      <c r="L30" s="802"/>
      <c r="M30" s="802"/>
      <c r="N30" s="802"/>
      <c r="O30" s="802"/>
      <c r="P30" s="803"/>
      <c r="Q30" s="804">
        <v>51</v>
      </c>
      <c r="R30" s="805"/>
      <c r="S30" s="805"/>
      <c r="T30" s="805"/>
      <c r="U30" s="805"/>
      <c r="V30" s="805">
        <v>47</v>
      </c>
      <c r="W30" s="805"/>
      <c r="X30" s="805"/>
      <c r="Y30" s="805"/>
      <c r="Z30" s="805"/>
      <c r="AA30" s="805">
        <v>3</v>
      </c>
      <c r="AB30" s="805"/>
      <c r="AC30" s="805"/>
      <c r="AD30" s="805"/>
      <c r="AE30" s="806"/>
      <c r="AF30" s="807">
        <v>3</v>
      </c>
      <c r="AG30" s="808"/>
      <c r="AH30" s="808"/>
      <c r="AI30" s="808"/>
      <c r="AJ30" s="809"/>
      <c r="AK30" s="876">
        <v>34</v>
      </c>
      <c r="AL30" s="877"/>
      <c r="AM30" s="877"/>
      <c r="AN30" s="877"/>
      <c r="AO30" s="877"/>
      <c r="AP30" s="877" t="s">
        <v>510</v>
      </c>
      <c r="AQ30" s="877"/>
      <c r="AR30" s="877"/>
      <c r="AS30" s="877"/>
      <c r="AT30" s="877"/>
      <c r="AU30" s="877" t="s">
        <v>510</v>
      </c>
      <c r="AV30" s="877"/>
      <c r="AW30" s="877"/>
      <c r="AX30" s="877"/>
      <c r="AY30" s="877"/>
      <c r="AZ30" s="878" t="s">
        <v>510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402</v>
      </c>
      <c r="C31" s="802"/>
      <c r="D31" s="802"/>
      <c r="E31" s="802"/>
      <c r="F31" s="802"/>
      <c r="G31" s="802"/>
      <c r="H31" s="802"/>
      <c r="I31" s="802"/>
      <c r="J31" s="802"/>
      <c r="K31" s="802"/>
      <c r="L31" s="802"/>
      <c r="M31" s="802"/>
      <c r="N31" s="802"/>
      <c r="O31" s="802"/>
      <c r="P31" s="803"/>
      <c r="Q31" s="804">
        <v>8</v>
      </c>
      <c r="R31" s="805"/>
      <c r="S31" s="805"/>
      <c r="T31" s="805"/>
      <c r="U31" s="805"/>
      <c r="V31" s="805">
        <v>6</v>
      </c>
      <c r="W31" s="805"/>
      <c r="X31" s="805"/>
      <c r="Y31" s="805"/>
      <c r="Z31" s="805"/>
      <c r="AA31" s="805">
        <v>1</v>
      </c>
      <c r="AB31" s="805"/>
      <c r="AC31" s="805"/>
      <c r="AD31" s="805"/>
      <c r="AE31" s="806"/>
      <c r="AF31" s="807">
        <v>1</v>
      </c>
      <c r="AG31" s="808"/>
      <c r="AH31" s="808"/>
      <c r="AI31" s="808"/>
      <c r="AJ31" s="809"/>
      <c r="AK31" s="876">
        <v>1</v>
      </c>
      <c r="AL31" s="877"/>
      <c r="AM31" s="877"/>
      <c r="AN31" s="877"/>
      <c r="AO31" s="877"/>
      <c r="AP31" s="877" t="s">
        <v>510</v>
      </c>
      <c r="AQ31" s="877"/>
      <c r="AR31" s="877"/>
      <c r="AS31" s="877"/>
      <c r="AT31" s="877"/>
      <c r="AU31" s="877" t="s">
        <v>510</v>
      </c>
      <c r="AV31" s="877"/>
      <c r="AW31" s="877"/>
      <c r="AX31" s="877"/>
      <c r="AY31" s="877"/>
      <c r="AZ31" s="878" t="s">
        <v>510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403</v>
      </c>
      <c r="C32" s="802"/>
      <c r="D32" s="802"/>
      <c r="E32" s="802"/>
      <c r="F32" s="802"/>
      <c r="G32" s="802"/>
      <c r="H32" s="802"/>
      <c r="I32" s="802"/>
      <c r="J32" s="802"/>
      <c r="K32" s="802"/>
      <c r="L32" s="802"/>
      <c r="M32" s="802"/>
      <c r="N32" s="802"/>
      <c r="O32" s="802"/>
      <c r="P32" s="803"/>
      <c r="Q32" s="804">
        <v>14</v>
      </c>
      <c r="R32" s="805"/>
      <c r="S32" s="805"/>
      <c r="T32" s="805"/>
      <c r="U32" s="805"/>
      <c r="V32" s="805">
        <v>10</v>
      </c>
      <c r="W32" s="805"/>
      <c r="X32" s="805"/>
      <c r="Y32" s="805"/>
      <c r="Z32" s="805"/>
      <c r="AA32" s="805">
        <v>5</v>
      </c>
      <c r="AB32" s="805"/>
      <c r="AC32" s="805"/>
      <c r="AD32" s="805"/>
      <c r="AE32" s="806"/>
      <c r="AF32" s="807">
        <v>5</v>
      </c>
      <c r="AG32" s="808"/>
      <c r="AH32" s="808"/>
      <c r="AI32" s="808"/>
      <c r="AJ32" s="809"/>
      <c r="AK32" s="876">
        <v>12</v>
      </c>
      <c r="AL32" s="877"/>
      <c r="AM32" s="877"/>
      <c r="AN32" s="877"/>
      <c r="AO32" s="877"/>
      <c r="AP32" s="877" t="s">
        <v>589</v>
      </c>
      <c r="AQ32" s="877"/>
      <c r="AR32" s="877"/>
      <c r="AS32" s="877"/>
      <c r="AT32" s="877"/>
      <c r="AU32" s="877" t="s">
        <v>589</v>
      </c>
      <c r="AV32" s="877"/>
      <c r="AW32" s="877"/>
      <c r="AX32" s="877"/>
      <c r="AY32" s="877"/>
      <c r="AZ32" s="878" t="s">
        <v>589</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405</v>
      </c>
      <c r="C33" s="802"/>
      <c r="D33" s="802"/>
      <c r="E33" s="802"/>
      <c r="F33" s="802"/>
      <c r="G33" s="802"/>
      <c r="H33" s="802"/>
      <c r="I33" s="802"/>
      <c r="J33" s="802"/>
      <c r="K33" s="802"/>
      <c r="L33" s="802"/>
      <c r="M33" s="802"/>
      <c r="N33" s="802"/>
      <c r="O33" s="802"/>
      <c r="P33" s="803"/>
      <c r="Q33" s="804">
        <v>730</v>
      </c>
      <c r="R33" s="805"/>
      <c r="S33" s="805"/>
      <c r="T33" s="805"/>
      <c r="U33" s="805"/>
      <c r="V33" s="805">
        <v>677</v>
      </c>
      <c r="W33" s="805"/>
      <c r="X33" s="805"/>
      <c r="Y33" s="805"/>
      <c r="Z33" s="805"/>
      <c r="AA33" s="805">
        <v>53</v>
      </c>
      <c r="AB33" s="805"/>
      <c r="AC33" s="805"/>
      <c r="AD33" s="805"/>
      <c r="AE33" s="806"/>
      <c r="AF33" s="807">
        <v>53</v>
      </c>
      <c r="AG33" s="808"/>
      <c r="AH33" s="808"/>
      <c r="AI33" s="808"/>
      <c r="AJ33" s="809"/>
      <c r="AK33" s="876">
        <v>495</v>
      </c>
      <c r="AL33" s="877"/>
      <c r="AM33" s="877"/>
      <c r="AN33" s="877"/>
      <c r="AO33" s="877"/>
      <c r="AP33" s="877">
        <v>1606</v>
      </c>
      <c r="AQ33" s="877"/>
      <c r="AR33" s="877"/>
      <c r="AS33" s="877"/>
      <c r="AT33" s="877"/>
      <c r="AU33" s="877">
        <v>1606</v>
      </c>
      <c r="AV33" s="877"/>
      <c r="AW33" s="877"/>
      <c r="AX33" s="877"/>
      <c r="AY33" s="877"/>
      <c r="AZ33" s="878" t="s">
        <v>590</v>
      </c>
      <c r="BA33" s="878"/>
      <c r="BB33" s="878"/>
      <c r="BC33" s="878"/>
      <c r="BD33" s="878"/>
      <c r="BE33" s="874" t="s">
        <v>404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406</v>
      </c>
      <c r="C34" s="802"/>
      <c r="D34" s="802"/>
      <c r="E34" s="802"/>
      <c r="F34" s="802"/>
      <c r="G34" s="802"/>
      <c r="H34" s="802"/>
      <c r="I34" s="802"/>
      <c r="J34" s="802"/>
      <c r="K34" s="802"/>
      <c r="L34" s="802"/>
      <c r="M34" s="802"/>
      <c r="N34" s="802"/>
      <c r="O34" s="802"/>
      <c r="P34" s="803"/>
      <c r="Q34" s="804">
        <v>145</v>
      </c>
      <c r="R34" s="805"/>
      <c r="S34" s="805"/>
      <c r="T34" s="805"/>
      <c r="U34" s="805"/>
      <c r="V34" s="805">
        <v>138</v>
      </c>
      <c r="W34" s="805"/>
      <c r="X34" s="805"/>
      <c r="Y34" s="805"/>
      <c r="Z34" s="805"/>
      <c r="AA34" s="805">
        <v>7</v>
      </c>
      <c r="AB34" s="805"/>
      <c r="AC34" s="805"/>
      <c r="AD34" s="805"/>
      <c r="AE34" s="806"/>
      <c r="AF34" s="807">
        <v>7</v>
      </c>
      <c r="AG34" s="808"/>
      <c r="AH34" s="808"/>
      <c r="AI34" s="808"/>
      <c r="AJ34" s="809"/>
      <c r="AK34" s="876">
        <v>137</v>
      </c>
      <c r="AL34" s="877"/>
      <c r="AM34" s="877"/>
      <c r="AN34" s="877"/>
      <c r="AO34" s="877"/>
      <c r="AP34" s="877">
        <v>593</v>
      </c>
      <c r="AQ34" s="877"/>
      <c r="AR34" s="877"/>
      <c r="AS34" s="877"/>
      <c r="AT34" s="877"/>
      <c r="AU34" s="877">
        <v>593</v>
      </c>
      <c r="AV34" s="877"/>
      <c r="AW34" s="877"/>
      <c r="AX34" s="877"/>
      <c r="AY34" s="877"/>
      <c r="AZ34" s="878" t="s">
        <v>589</v>
      </c>
      <c r="BA34" s="878"/>
      <c r="BB34" s="878"/>
      <c r="BC34" s="878"/>
      <c r="BD34" s="878"/>
      <c r="BE34" s="874" t="s">
        <v>404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407</v>
      </c>
      <c r="C35" s="802"/>
      <c r="D35" s="802"/>
      <c r="E35" s="802"/>
      <c r="F35" s="802"/>
      <c r="G35" s="802"/>
      <c r="H35" s="802"/>
      <c r="I35" s="802"/>
      <c r="J35" s="802"/>
      <c r="K35" s="802"/>
      <c r="L35" s="802"/>
      <c r="M35" s="802"/>
      <c r="N35" s="802"/>
      <c r="O35" s="802"/>
      <c r="P35" s="803"/>
      <c r="Q35" s="804">
        <v>11</v>
      </c>
      <c r="R35" s="805"/>
      <c r="S35" s="805"/>
      <c r="T35" s="805"/>
      <c r="U35" s="805"/>
      <c r="V35" s="805">
        <v>11</v>
      </c>
      <c r="W35" s="805"/>
      <c r="X35" s="805"/>
      <c r="Y35" s="805"/>
      <c r="Z35" s="805"/>
      <c r="AA35" s="805" t="s">
        <v>589</v>
      </c>
      <c r="AB35" s="805"/>
      <c r="AC35" s="805"/>
      <c r="AD35" s="805"/>
      <c r="AE35" s="806"/>
      <c r="AF35" s="807" t="s">
        <v>126</v>
      </c>
      <c r="AG35" s="808"/>
      <c r="AH35" s="808"/>
      <c r="AI35" s="808"/>
      <c r="AJ35" s="809"/>
      <c r="AK35" s="876">
        <v>4</v>
      </c>
      <c r="AL35" s="877"/>
      <c r="AM35" s="877"/>
      <c r="AN35" s="877"/>
      <c r="AO35" s="877"/>
      <c r="AP35" s="877" t="s">
        <v>589</v>
      </c>
      <c r="AQ35" s="877"/>
      <c r="AR35" s="877"/>
      <c r="AS35" s="877"/>
      <c r="AT35" s="877"/>
      <c r="AU35" s="877" t="s">
        <v>590</v>
      </c>
      <c r="AV35" s="877"/>
      <c r="AW35" s="877"/>
      <c r="AX35" s="877"/>
      <c r="AY35" s="877"/>
      <c r="AZ35" s="878" t="s">
        <v>591</v>
      </c>
      <c r="BA35" s="878"/>
      <c r="BB35" s="878"/>
      <c r="BC35" s="878"/>
      <c r="BD35" s="878"/>
      <c r="BE35" s="874" t="s">
        <v>404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387</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435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126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411</v>
      </c>
      <c r="B66" s="787"/>
      <c r="C66" s="787"/>
      <c r="D66" s="787"/>
      <c r="E66" s="787"/>
      <c r="F66" s="787"/>
      <c r="G66" s="787"/>
      <c r="H66" s="787"/>
      <c r="I66" s="787"/>
      <c r="J66" s="787"/>
      <c r="K66" s="787"/>
      <c r="L66" s="787"/>
      <c r="M66" s="787"/>
      <c r="N66" s="787"/>
      <c r="O66" s="787"/>
      <c r="P66" s="788"/>
      <c r="Q66" s="763" t="s">
        <v>391</v>
      </c>
      <c r="R66" s="764"/>
      <c r="S66" s="764"/>
      <c r="T66" s="764"/>
      <c r="U66" s="765"/>
      <c r="V66" s="763" t="s">
        <v>412</v>
      </c>
      <c r="W66" s="764"/>
      <c r="X66" s="764"/>
      <c r="Y66" s="764"/>
      <c r="Z66" s="765"/>
      <c r="AA66" s="763" t="s">
        <v>393</v>
      </c>
      <c r="AB66" s="764"/>
      <c r="AC66" s="764"/>
      <c r="AD66" s="764"/>
      <c r="AE66" s="765"/>
      <c r="AF66" s="898" t="s">
        <v>394</v>
      </c>
      <c r="AG66" s="859"/>
      <c r="AH66" s="859"/>
      <c r="AI66" s="859"/>
      <c r="AJ66" s="899"/>
      <c r="AK66" s="763" t="s">
        <v>413</v>
      </c>
      <c r="AL66" s="787"/>
      <c r="AM66" s="787"/>
      <c r="AN66" s="787"/>
      <c r="AO66" s="788"/>
      <c r="AP66" s="763" t="s">
        <v>396</v>
      </c>
      <c r="AQ66" s="764"/>
      <c r="AR66" s="764"/>
      <c r="AS66" s="764"/>
      <c r="AT66" s="765"/>
      <c r="AU66" s="763" t="s">
        <v>414</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578</v>
      </c>
      <c r="C68" s="916"/>
      <c r="D68" s="916"/>
      <c r="E68" s="916"/>
      <c r="F68" s="916"/>
      <c r="G68" s="916"/>
      <c r="H68" s="916"/>
      <c r="I68" s="916"/>
      <c r="J68" s="916"/>
      <c r="K68" s="916"/>
      <c r="L68" s="916"/>
      <c r="M68" s="916"/>
      <c r="N68" s="916"/>
      <c r="O68" s="916"/>
      <c r="P68" s="917"/>
      <c r="Q68" s="918">
        <v>1873</v>
      </c>
      <c r="R68" s="912"/>
      <c r="S68" s="912"/>
      <c r="T68" s="912"/>
      <c r="U68" s="912"/>
      <c r="V68" s="912">
        <v>1473</v>
      </c>
      <c r="W68" s="912"/>
      <c r="X68" s="912"/>
      <c r="Y68" s="912"/>
      <c r="Z68" s="912"/>
      <c r="AA68" s="912">
        <v>400</v>
      </c>
      <c r="AB68" s="912"/>
      <c r="AC68" s="912"/>
      <c r="AD68" s="912"/>
      <c r="AE68" s="912"/>
      <c r="AF68" s="912">
        <v>3301</v>
      </c>
      <c r="AG68" s="912"/>
      <c r="AH68" s="912"/>
      <c r="AI68" s="912"/>
      <c r="AJ68" s="912"/>
      <c r="AK68" s="912" t="s">
        <v>601</v>
      </c>
      <c r="AL68" s="912"/>
      <c r="AM68" s="912"/>
      <c r="AN68" s="912"/>
      <c r="AO68" s="912"/>
      <c r="AP68" s="912">
        <v>2708</v>
      </c>
      <c r="AQ68" s="912"/>
      <c r="AR68" s="912"/>
      <c r="AS68" s="912"/>
      <c r="AT68" s="912"/>
      <c r="AU68" s="912" t="s">
        <v>601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579</v>
      </c>
      <c r="C69" s="920"/>
      <c r="D69" s="920"/>
      <c r="E69" s="920"/>
      <c r="F69" s="920"/>
      <c r="G69" s="920"/>
      <c r="H69" s="920"/>
      <c r="I69" s="920"/>
      <c r="J69" s="920"/>
      <c r="K69" s="920"/>
      <c r="L69" s="920"/>
      <c r="M69" s="920"/>
      <c r="N69" s="920"/>
      <c r="O69" s="920"/>
      <c r="P69" s="921"/>
      <c r="Q69" s="922">
        <v>1455</v>
      </c>
      <c r="R69" s="877"/>
      <c r="S69" s="877"/>
      <c r="T69" s="877"/>
      <c r="U69" s="877"/>
      <c r="V69" s="877">
        <v>633</v>
      </c>
      <c r="W69" s="877"/>
      <c r="X69" s="877"/>
      <c r="Y69" s="877"/>
      <c r="Z69" s="877"/>
      <c r="AA69" s="877">
        <v>822</v>
      </c>
      <c r="AB69" s="877"/>
      <c r="AC69" s="877"/>
      <c r="AD69" s="877"/>
      <c r="AE69" s="877"/>
      <c r="AF69" s="877">
        <v>1573</v>
      </c>
      <c r="AG69" s="877"/>
      <c r="AH69" s="877"/>
      <c r="AI69" s="877"/>
      <c r="AJ69" s="877"/>
      <c r="AK69" s="877" t="s">
        <v>601</v>
      </c>
      <c r="AL69" s="877"/>
      <c r="AM69" s="877"/>
      <c r="AN69" s="877"/>
      <c r="AO69" s="877"/>
      <c r="AP69" s="877">
        <v>2063</v>
      </c>
      <c r="AQ69" s="877"/>
      <c r="AR69" s="877"/>
      <c r="AS69" s="877"/>
      <c r="AT69" s="877"/>
      <c r="AU69" s="877" t="s">
        <v>602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580</v>
      </c>
      <c r="C70" s="920"/>
      <c r="D70" s="920"/>
      <c r="E70" s="920"/>
      <c r="F70" s="920"/>
      <c r="G70" s="920"/>
      <c r="H70" s="920"/>
      <c r="I70" s="920"/>
      <c r="J70" s="920"/>
      <c r="K70" s="920"/>
      <c r="L70" s="920"/>
      <c r="M70" s="920"/>
      <c r="N70" s="920"/>
      <c r="O70" s="920"/>
      <c r="P70" s="921"/>
      <c r="Q70" s="922">
        <v>3789</v>
      </c>
      <c r="R70" s="877"/>
      <c r="S70" s="877"/>
      <c r="T70" s="877"/>
      <c r="U70" s="877"/>
      <c r="V70" s="877">
        <v>3585</v>
      </c>
      <c r="W70" s="877"/>
      <c r="X70" s="877"/>
      <c r="Y70" s="877"/>
      <c r="Z70" s="877"/>
      <c r="AA70" s="877">
        <v>204</v>
      </c>
      <c r="AB70" s="877"/>
      <c r="AC70" s="877"/>
      <c r="AD70" s="877"/>
      <c r="AE70" s="877"/>
      <c r="AF70" s="877">
        <v>204</v>
      </c>
      <c r="AG70" s="877"/>
      <c r="AH70" s="877"/>
      <c r="AI70" s="877"/>
      <c r="AJ70" s="877"/>
      <c r="AK70" s="877">
        <v>0</v>
      </c>
      <c r="AL70" s="877"/>
      <c r="AM70" s="877"/>
      <c r="AN70" s="877"/>
      <c r="AO70" s="877"/>
      <c r="AP70" s="877">
        <v>557</v>
      </c>
      <c r="AQ70" s="877"/>
      <c r="AR70" s="877"/>
      <c r="AS70" s="877"/>
      <c r="AT70" s="877"/>
      <c r="AU70" s="877" t="s">
        <v>593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581</v>
      </c>
      <c r="C71" s="920"/>
      <c r="D71" s="920"/>
      <c r="E71" s="920"/>
      <c r="F71" s="920"/>
      <c r="G71" s="920"/>
      <c r="H71" s="920"/>
      <c r="I71" s="920"/>
      <c r="J71" s="920"/>
      <c r="K71" s="920"/>
      <c r="L71" s="920"/>
      <c r="M71" s="920"/>
      <c r="N71" s="920"/>
      <c r="O71" s="920"/>
      <c r="P71" s="921"/>
      <c r="Q71" s="922">
        <v>49</v>
      </c>
      <c r="R71" s="877"/>
      <c r="S71" s="877"/>
      <c r="T71" s="877"/>
      <c r="U71" s="877"/>
      <c r="V71" s="877">
        <v>48</v>
      </c>
      <c r="W71" s="877"/>
      <c r="X71" s="877"/>
      <c r="Y71" s="877"/>
      <c r="Z71" s="877"/>
      <c r="AA71" s="877">
        <v>1</v>
      </c>
      <c r="AB71" s="877"/>
      <c r="AC71" s="877"/>
      <c r="AD71" s="877"/>
      <c r="AE71" s="877"/>
      <c r="AF71" s="877">
        <v>1</v>
      </c>
      <c r="AG71" s="877"/>
      <c r="AH71" s="877"/>
      <c r="AI71" s="877"/>
      <c r="AJ71" s="877"/>
      <c r="AK71" s="877">
        <v>0</v>
      </c>
      <c r="AL71" s="877"/>
      <c r="AM71" s="877"/>
      <c r="AN71" s="877"/>
      <c r="AO71" s="877"/>
      <c r="AP71" s="877">
        <v>0</v>
      </c>
      <c r="AQ71" s="877"/>
      <c r="AR71" s="877"/>
      <c r="AS71" s="877"/>
      <c r="AT71" s="877"/>
      <c r="AU71" s="877" t="s">
        <v>593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582</v>
      </c>
      <c r="C72" s="920"/>
      <c r="D72" s="920"/>
      <c r="E72" s="920"/>
      <c r="F72" s="920"/>
      <c r="G72" s="920"/>
      <c r="H72" s="920"/>
      <c r="I72" s="920"/>
      <c r="J72" s="920"/>
      <c r="K72" s="920"/>
      <c r="L72" s="920"/>
      <c r="M72" s="920"/>
      <c r="N72" s="920"/>
      <c r="O72" s="920"/>
      <c r="P72" s="921"/>
      <c r="Q72" s="922">
        <v>7032</v>
      </c>
      <c r="R72" s="877"/>
      <c r="S72" s="877"/>
      <c r="T72" s="877"/>
      <c r="U72" s="877"/>
      <c r="V72" s="877">
        <v>6827</v>
      </c>
      <c r="W72" s="877"/>
      <c r="X72" s="877"/>
      <c r="Y72" s="877"/>
      <c r="Z72" s="877"/>
      <c r="AA72" s="877">
        <v>205</v>
      </c>
      <c r="AB72" s="877"/>
      <c r="AC72" s="877"/>
      <c r="AD72" s="877"/>
      <c r="AE72" s="877"/>
      <c r="AF72" s="877" t="s">
        <v>592</v>
      </c>
      <c r="AG72" s="877"/>
      <c r="AH72" s="877"/>
      <c r="AI72" s="877"/>
      <c r="AJ72" s="877"/>
      <c r="AK72" s="877">
        <v>15</v>
      </c>
      <c r="AL72" s="877"/>
      <c r="AM72" s="877"/>
      <c r="AN72" s="877"/>
      <c r="AO72" s="877"/>
      <c r="AP72" s="877" t="s">
        <v>593</v>
      </c>
      <c r="AQ72" s="877"/>
      <c r="AR72" s="877"/>
      <c r="AS72" s="877"/>
      <c r="AT72" s="877"/>
      <c r="AU72" s="877" t="s">
        <v>593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583</v>
      </c>
      <c r="C73" s="920"/>
      <c r="D73" s="920"/>
      <c r="E73" s="920"/>
      <c r="F73" s="920"/>
      <c r="G73" s="920"/>
      <c r="H73" s="920"/>
      <c r="I73" s="920"/>
      <c r="J73" s="920"/>
      <c r="K73" s="920"/>
      <c r="L73" s="920"/>
      <c r="M73" s="920"/>
      <c r="N73" s="920"/>
      <c r="O73" s="920"/>
      <c r="P73" s="921"/>
      <c r="Q73" s="922">
        <v>1625</v>
      </c>
      <c r="R73" s="877"/>
      <c r="S73" s="877"/>
      <c r="T73" s="877"/>
      <c r="U73" s="877"/>
      <c r="V73" s="877">
        <v>1624</v>
      </c>
      <c r="W73" s="877"/>
      <c r="X73" s="877"/>
      <c r="Y73" s="877"/>
      <c r="Z73" s="877"/>
      <c r="AA73" s="877">
        <v>1</v>
      </c>
      <c r="AB73" s="877"/>
      <c r="AC73" s="877"/>
      <c r="AD73" s="877"/>
      <c r="AE73" s="877"/>
      <c r="AF73" s="877" t="s">
        <v>593</v>
      </c>
      <c r="AG73" s="877"/>
      <c r="AH73" s="877"/>
      <c r="AI73" s="877"/>
      <c r="AJ73" s="877"/>
      <c r="AK73" s="877" t="s">
        <v>593</v>
      </c>
      <c r="AL73" s="877"/>
      <c r="AM73" s="877"/>
      <c r="AN73" s="877"/>
      <c r="AO73" s="877"/>
      <c r="AP73" s="877" t="s">
        <v>593</v>
      </c>
      <c r="AQ73" s="877"/>
      <c r="AR73" s="877"/>
      <c r="AS73" s="877"/>
      <c r="AT73" s="877"/>
      <c r="AU73" s="877" t="s">
        <v>594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584</v>
      </c>
      <c r="C74" s="920"/>
      <c r="D74" s="920"/>
      <c r="E74" s="920"/>
      <c r="F74" s="920"/>
      <c r="G74" s="920"/>
      <c r="H74" s="920"/>
      <c r="I74" s="920"/>
      <c r="J74" s="920"/>
      <c r="K74" s="920"/>
      <c r="L74" s="920"/>
      <c r="M74" s="920"/>
      <c r="N74" s="920"/>
      <c r="O74" s="920"/>
      <c r="P74" s="921"/>
      <c r="Q74" s="922">
        <v>1</v>
      </c>
      <c r="R74" s="877"/>
      <c r="S74" s="877"/>
      <c r="T74" s="877"/>
      <c r="U74" s="877"/>
      <c r="V74" s="877">
        <v>0</v>
      </c>
      <c r="W74" s="877"/>
      <c r="X74" s="877"/>
      <c r="Y74" s="877"/>
      <c r="Z74" s="877"/>
      <c r="AA74" s="877">
        <v>1</v>
      </c>
      <c r="AB74" s="877"/>
      <c r="AC74" s="877"/>
      <c r="AD74" s="877"/>
      <c r="AE74" s="877"/>
      <c r="AF74" s="877" t="s">
        <v>593</v>
      </c>
      <c r="AG74" s="877"/>
      <c r="AH74" s="877"/>
      <c r="AI74" s="877"/>
      <c r="AJ74" s="877"/>
      <c r="AK74" s="877" t="s">
        <v>593</v>
      </c>
      <c r="AL74" s="877"/>
      <c r="AM74" s="877"/>
      <c r="AN74" s="877"/>
      <c r="AO74" s="877"/>
      <c r="AP74" s="877" t="s">
        <v>593</v>
      </c>
      <c r="AQ74" s="877"/>
      <c r="AR74" s="877"/>
      <c r="AS74" s="877"/>
      <c r="AT74" s="877"/>
      <c r="AU74" s="877" t="s">
        <v>593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585</v>
      </c>
      <c r="C75" s="920"/>
      <c r="D75" s="920"/>
      <c r="E75" s="920"/>
      <c r="F75" s="920"/>
      <c r="G75" s="920"/>
      <c r="H75" s="920"/>
      <c r="I75" s="920"/>
      <c r="J75" s="920"/>
      <c r="K75" s="920"/>
      <c r="L75" s="920"/>
      <c r="M75" s="920"/>
      <c r="N75" s="920"/>
      <c r="O75" s="920"/>
      <c r="P75" s="921"/>
      <c r="Q75" s="925">
        <v>65</v>
      </c>
      <c r="R75" s="926"/>
      <c r="S75" s="926"/>
      <c r="T75" s="926"/>
      <c r="U75" s="876"/>
      <c r="V75" s="927">
        <v>53</v>
      </c>
      <c r="W75" s="926"/>
      <c r="X75" s="926"/>
      <c r="Y75" s="926"/>
      <c r="Z75" s="876"/>
      <c r="AA75" s="927">
        <v>12</v>
      </c>
      <c r="AB75" s="926"/>
      <c r="AC75" s="926"/>
      <c r="AD75" s="926"/>
      <c r="AE75" s="876"/>
      <c r="AF75" s="927" t="s">
        <v>593</v>
      </c>
      <c r="AG75" s="926"/>
      <c r="AH75" s="926"/>
      <c r="AI75" s="926"/>
      <c r="AJ75" s="876"/>
      <c r="AK75" s="927">
        <v>26</v>
      </c>
      <c r="AL75" s="926"/>
      <c r="AM75" s="926"/>
      <c r="AN75" s="926"/>
      <c r="AO75" s="876"/>
      <c r="AP75" s="927" t="s">
        <v>593</v>
      </c>
      <c r="AQ75" s="926"/>
      <c r="AR75" s="926"/>
      <c r="AS75" s="926"/>
      <c r="AT75" s="876"/>
      <c r="AU75" s="927" t="s">
        <v>593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586</v>
      </c>
      <c r="C76" s="920"/>
      <c r="D76" s="920"/>
      <c r="E76" s="920"/>
      <c r="F76" s="920"/>
      <c r="G76" s="920"/>
      <c r="H76" s="920"/>
      <c r="I76" s="920"/>
      <c r="J76" s="920"/>
      <c r="K76" s="920"/>
      <c r="L76" s="920"/>
      <c r="M76" s="920"/>
      <c r="N76" s="920"/>
      <c r="O76" s="920"/>
      <c r="P76" s="921"/>
      <c r="Q76" s="925">
        <v>30</v>
      </c>
      <c r="R76" s="926"/>
      <c r="S76" s="926"/>
      <c r="T76" s="926"/>
      <c r="U76" s="876"/>
      <c r="V76" s="927">
        <v>26</v>
      </c>
      <c r="W76" s="926"/>
      <c r="X76" s="926"/>
      <c r="Y76" s="926"/>
      <c r="Z76" s="876"/>
      <c r="AA76" s="927">
        <v>4</v>
      </c>
      <c r="AB76" s="926"/>
      <c r="AC76" s="926"/>
      <c r="AD76" s="926"/>
      <c r="AE76" s="876"/>
      <c r="AF76" s="927" t="s">
        <v>593</v>
      </c>
      <c r="AG76" s="926"/>
      <c r="AH76" s="926"/>
      <c r="AI76" s="926"/>
      <c r="AJ76" s="876"/>
      <c r="AK76" s="927" t="s">
        <v>593</v>
      </c>
      <c r="AL76" s="926"/>
      <c r="AM76" s="926"/>
      <c r="AN76" s="926"/>
      <c r="AO76" s="876"/>
      <c r="AP76" s="927" t="s">
        <v>593</v>
      </c>
      <c r="AQ76" s="926"/>
      <c r="AR76" s="926"/>
      <c r="AS76" s="926"/>
      <c r="AT76" s="876"/>
      <c r="AU76" s="927" t="s">
        <v>593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587</v>
      </c>
      <c r="C77" s="920"/>
      <c r="D77" s="920"/>
      <c r="E77" s="920"/>
      <c r="F77" s="920"/>
      <c r="G77" s="920"/>
      <c r="H77" s="920"/>
      <c r="I77" s="920"/>
      <c r="J77" s="920"/>
      <c r="K77" s="920"/>
      <c r="L77" s="920"/>
      <c r="M77" s="920"/>
      <c r="N77" s="920"/>
      <c r="O77" s="920"/>
      <c r="P77" s="921"/>
      <c r="Q77" s="925">
        <v>899</v>
      </c>
      <c r="R77" s="926"/>
      <c r="S77" s="926"/>
      <c r="T77" s="926"/>
      <c r="U77" s="876"/>
      <c r="V77" s="927">
        <v>853</v>
      </c>
      <c r="W77" s="926"/>
      <c r="X77" s="926"/>
      <c r="Y77" s="926"/>
      <c r="Z77" s="876"/>
      <c r="AA77" s="927">
        <v>46</v>
      </c>
      <c r="AB77" s="926"/>
      <c r="AC77" s="926"/>
      <c r="AD77" s="926"/>
      <c r="AE77" s="876"/>
      <c r="AF77" s="927">
        <v>46</v>
      </c>
      <c r="AG77" s="926"/>
      <c r="AH77" s="926"/>
      <c r="AI77" s="926"/>
      <c r="AJ77" s="876"/>
      <c r="AK77" s="927">
        <v>0</v>
      </c>
      <c r="AL77" s="926"/>
      <c r="AM77" s="926"/>
      <c r="AN77" s="926"/>
      <c r="AO77" s="876"/>
      <c r="AP77" s="927" t="s">
        <v>592</v>
      </c>
      <c r="AQ77" s="926"/>
      <c r="AR77" s="926"/>
      <c r="AS77" s="926"/>
      <c r="AT77" s="876"/>
      <c r="AU77" s="927" t="s">
        <v>593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588</v>
      </c>
      <c r="C78" s="920"/>
      <c r="D78" s="920"/>
      <c r="E78" s="920"/>
      <c r="F78" s="920"/>
      <c r="G78" s="920"/>
      <c r="H78" s="920"/>
      <c r="I78" s="920"/>
      <c r="J78" s="920"/>
      <c r="K78" s="920"/>
      <c r="L78" s="920"/>
      <c r="M78" s="920"/>
      <c r="N78" s="920"/>
      <c r="O78" s="920"/>
      <c r="P78" s="921"/>
      <c r="Q78" s="922">
        <v>255217</v>
      </c>
      <c r="R78" s="877"/>
      <c r="S78" s="877"/>
      <c r="T78" s="877"/>
      <c r="U78" s="877"/>
      <c r="V78" s="877">
        <v>243412</v>
      </c>
      <c r="W78" s="877"/>
      <c r="X78" s="877"/>
      <c r="Y78" s="877"/>
      <c r="Z78" s="877"/>
      <c r="AA78" s="877">
        <v>11805</v>
      </c>
      <c r="AB78" s="877"/>
      <c r="AC78" s="877"/>
      <c r="AD78" s="877"/>
      <c r="AE78" s="877"/>
      <c r="AF78" s="877">
        <v>11805</v>
      </c>
      <c r="AG78" s="877"/>
      <c r="AH78" s="877"/>
      <c r="AI78" s="877"/>
      <c r="AJ78" s="877"/>
      <c r="AK78" s="877">
        <v>646</v>
      </c>
      <c r="AL78" s="877"/>
      <c r="AM78" s="877"/>
      <c r="AN78" s="877"/>
      <c r="AO78" s="877"/>
      <c r="AP78" s="877" t="s">
        <v>593</v>
      </c>
      <c r="AQ78" s="877"/>
      <c r="AR78" s="877"/>
      <c r="AS78" s="877"/>
      <c r="AT78" s="877"/>
      <c r="AU78" s="877" t="s">
        <v>593</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387</v>
      </c>
      <c r="B88" s="836" t="s">
        <v>415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424</v>
      </c>
      <c r="AB109" s="941"/>
      <c r="AC109" s="941"/>
      <c r="AD109" s="941"/>
      <c r="AE109" s="942"/>
      <c r="AF109" s="940" t="s">
        <v>305</v>
      </c>
      <c r="AG109" s="941"/>
      <c r="AH109" s="941"/>
      <c r="AI109" s="941"/>
      <c r="AJ109" s="942"/>
      <c r="AK109" s="940" t="s">
        <v>304</v>
      </c>
      <c r="AL109" s="941"/>
      <c r="AM109" s="941"/>
      <c r="AN109" s="941"/>
      <c r="AO109" s="942"/>
      <c r="AP109" s="940" t="s">
        <v>425</v>
      </c>
      <c r="AQ109" s="941"/>
      <c r="AR109" s="941"/>
      <c r="AS109" s="941"/>
      <c r="AT109" s="943"/>
      <c r="AU109" s="960" t="s">
        <v>423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424</v>
      </c>
      <c r="BR109" s="941"/>
      <c r="BS109" s="941"/>
      <c r="BT109" s="941"/>
      <c r="BU109" s="942"/>
      <c r="BV109" s="940" t="s">
        <v>305</v>
      </c>
      <c r="BW109" s="941"/>
      <c r="BX109" s="941"/>
      <c r="BY109" s="941"/>
      <c r="BZ109" s="942"/>
      <c r="CA109" s="940" t="s">
        <v>304</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424</v>
      </c>
      <c r="DH109" s="941"/>
      <c r="DI109" s="941"/>
      <c r="DJ109" s="941"/>
      <c r="DK109" s="942"/>
      <c r="DL109" s="940" t="s">
        <v>305</v>
      </c>
      <c r="DM109" s="941"/>
      <c r="DN109" s="941"/>
      <c r="DO109" s="941"/>
      <c r="DP109" s="942"/>
      <c r="DQ109" s="940" t="s">
        <v>304</v>
      </c>
      <c r="DR109" s="941"/>
      <c r="DS109" s="941"/>
      <c r="DT109" s="941"/>
      <c r="DU109" s="942"/>
      <c r="DV109" s="940" t="s">
        <v>425</v>
      </c>
      <c r="DW109" s="941"/>
      <c r="DX109" s="941"/>
      <c r="DY109" s="941"/>
      <c r="DZ109" s="943"/>
    </row>
    <row r="110" spans="1:131" s="247" customFormat="1" ht="26.25" customHeight="1">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183044</v>
      </c>
      <c r="AB110" s="948"/>
      <c r="AC110" s="948"/>
      <c r="AD110" s="948"/>
      <c r="AE110" s="949"/>
      <c r="AF110" s="950">
        <v>132527</v>
      </c>
      <c r="AG110" s="948"/>
      <c r="AH110" s="948"/>
      <c r="AI110" s="948"/>
      <c r="AJ110" s="949"/>
      <c r="AK110" s="950">
        <v>106269</v>
      </c>
      <c r="AL110" s="948"/>
      <c r="AM110" s="948"/>
      <c r="AN110" s="948"/>
      <c r="AO110" s="949"/>
      <c r="AP110" s="951">
        <v>3</v>
      </c>
      <c r="AQ110" s="952"/>
      <c r="AR110" s="952"/>
      <c r="AS110" s="952"/>
      <c r="AT110" s="953"/>
      <c r="AU110" s="954" t="s">
        <v>73</v>
      </c>
      <c r="AV110" s="955"/>
      <c r="AW110" s="955"/>
      <c r="AX110" s="955"/>
      <c r="AY110" s="955"/>
      <c r="AZ110" s="996" t="s">
        <v>428</v>
      </c>
      <c r="BA110" s="945"/>
      <c r="BB110" s="945"/>
      <c r="BC110" s="945"/>
      <c r="BD110" s="945"/>
      <c r="BE110" s="945"/>
      <c r="BF110" s="945"/>
      <c r="BG110" s="945"/>
      <c r="BH110" s="945"/>
      <c r="BI110" s="945"/>
      <c r="BJ110" s="945"/>
      <c r="BK110" s="945"/>
      <c r="BL110" s="945"/>
      <c r="BM110" s="945"/>
      <c r="BN110" s="945"/>
      <c r="BO110" s="945"/>
      <c r="BP110" s="946"/>
      <c r="BQ110" s="982">
        <v>900135</v>
      </c>
      <c r="BR110" s="983"/>
      <c r="BS110" s="983"/>
      <c r="BT110" s="983"/>
      <c r="BU110" s="983"/>
      <c r="BV110" s="983">
        <v>779936</v>
      </c>
      <c r="BW110" s="983"/>
      <c r="BX110" s="983"/>
      <c r="BY110" s="983"/>
      <c r="BZ110" s="983"/>
      <c r="CA110" s="983">
        <v>684788</v>
      </c>
      <c r="CB110" s="983"/>
      <c r="CC110" s="983"/>
      <c r="CD110" s="983"/>
      <c r="CE110" s="983"/>
      <c r="CF110" s="997">
        <v>19.399999999999999</v>
      </c>
      <c r="CG110" s="998"/>
      <c r="CH110" s="998"/>
      <c r="CI110" s="998"/>
      <c r="CJ110" s="998"/>
      <c r="CK110" s="999" t="s">
        <v>429</v>
      </c>
      <c r="CL110" s="1000"/>
      <c r="CM110" s="979" t="s">
        <v>430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126</v>
      </c>
      <c r="DH110" s="983"/>
      <c r="DI110" s="983"/>
      <c r="DJ110" s="983"/>
      <c r="DK110" s="983"/>
      <c r="DL110" s="983" t="s">
        <v>431</v>
      </c>
      <c r="DM110" s="983"/>
      <c r="DN110" s="983"/>
      <c r="DO110" s="983"/>
      <c r="DP110" s="983"/>
      <c r="DQ110" s="983" t="s">
        <v>126</v>
      </c>
      <c r="DR110" s="983"/>
      <c r="DS110" s="983"/>
      <c r="DT110" s="983"/>
      <c r="DU110" s="983"/>
      <c r="DV110" s="984" t="s">
        <v>432</v>
      </c>
      <c r="DW110" s="984"/>
      <c r="DX110" s="984"/>
      <c r="DY110" s="984"/>
      <c r="DZ110" s="985"/>
    </row>
    <row r="111" spans="1:131" s="247" customFormat="1" ht="26.25" customHeight="1">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126</v>
      </c>
      <c r="AB111" s="990"/>
      <c r="AC111" s="990"/>
      <c r="AD111" s="990"/>
      <c r="AE111" s="991"/>
      <c r="AF111" s="992" t="s">
        <v>126</v>
      </c>
      <c r="AG111" s="990"/>
      <c r="AH111" s="990"/>
      <c r="AI111" s="990"/>
      <c r="AJ111" s="991"/>
      <c r="AK111" s="992" t="s">
        <v>126</v>
      </c>
      <c r="AL111" s="990"/>
      <c r="AM111" s="990"/>
      <c r="AN111" s="990"/>
      <c r="AO111" s="991"/>
      <c r="AP111" s="993" t="s">
        <v>432</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1777971</v>
      </c>
      <c r="BR111" s="976"/>
      <c r="BS111" s="976"/>
      <c r="BT111" s="976"/>
      <c r="BU111" s="976"/>
      <c r="BV111" s="976">
        <v>1605845</v>
      </c>
      <c r="BW111" s="976"/>
      <c r="BX111" s="976"/>
      <c r="BY111" s="976"/>
      <c r="BZ111" s="976"/>
      <c r="CA111" s="976">
        <v>1430250</v>
      </c>
      <c r="CB111" s="976"/>
      <c r="CC111" s="976"/>
      <c r="CD111" s="976"/>
      <c r="CE111" s="976"/>
      <c r="CF111" s="970">
        <v>40.6</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126</v>
      </c>
      <c r="DH111" s="976"/>
      <c r="DI111" s="976"/>
      <c r="DJ111" s="976"/>
      <c r="DK111" s="976"/>
      <c r="DL111" s="976" t="s">
        <v>431</v>
      </c>
      <c r="DM111" s="976"/>
      <c r="DN111" s="976"/>
      <c r="DO111" s="976"/>
      <c r="DP111" s="976"/>
      <c r="DQ111" s="976" t="s">
        <v>126</v>
      </c>
      <c r="DR111" s="976"/>
      <c r="DS111" s="976"/>
      <c r="DT111" s="976"/>
      <c r="DU111" s="976"/>
      <c r="DV111" s="977" t="s">
        <v>126</v>
      </c>
      <c r="DW111" s="977"/>
      <c r="DX111" s="977"/>
      <c r="DY111" s="977"/>
      <c r="DZ111" s="978"/>
    </row>
    <row r="112" spans="1:131" s="247" customFormat="1" ht="26.25" customHeight="1">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126</v>
      </c>
      <c r="AB112" s="1015"/>
      <c r="AC112" s="1015"/>
      <c r="AD112" s="1015"/>
      <c r="AE112" s="1016"/>
      <c r="AF112" s="1017" t="s">
        <v>126</v>
      </c>
      <c r="AG112" s="1015"/>
      <c r="AH112" s="1015"/>
      <c r="AI112" s="1015"/>
      <c r="AJ112" s="1016"/>
      <c r="AK112" s="1017" t="s">
        <v>431</v>
      </c>
      <c r="AL112" s="1015"/>
      <c r="AM112" s="1015"/>
      <c r="AN112" s="1015"/>
      <c r="AO112" s="1016"/>
      <c r="AP112" s="1018" t="s">
        <v>431</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2925100</v>
      </c>
      <c r="BR112" s="976"/>
      <c r="BS112" s="976"/>
      <c r="BT112" s="976"/>
      <c r="BU112" s="976"/>
      <c r="BV112" s="976">
        <v>2002488</v>
      </c>
      <c r="BW112" s="976"/>
      <c r="BX112" s="976"/>
      <c r="BY112" s="976"/>
      <c r="BZ112" s="976"/>
      <c r="CA112" s="976">
        <v>2179893</v>
      </c>
      <c r="CB112" s="976"/>
      <c r="CC112" s="976"/>
      <c r="CD112" s="976"/>
      <c r="CE112" s="976"/>
      <c r="CF112" s="970">
        <v>61.8</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431</v>
      </c>
      <c r="DH112" s="976"/>
      <c r="DI112" s="976"/>
      <c r="DJ112" s="976"/>
      <c r="DK112" s="976"/>
      <c r="DL112" s="976" t="s">
        <v>432</v>
      </c>
      <c r="DM112" s="976"/>
      <c r="DN112" s="976"/>
      <c r="DO112" s="976"/>
      <c r="DP112" s="976"/>
      <c r="DQ112" s="976" t="s">
        <v>431</v>
      </c>
      <c r="DR112" s="976"/>
      <c r="DS112" s="976"/>
      <c r="DT112" s="976"/>
      <c r="DU112" s="976"/>
      <c r="DV112" s="977" t="s">
        <v>126</v>
      </c>
      <c r="DW112" s="977"/>
      <c r="DX112" s="977"/>
      <c r="DY112" s="977"/>
      <c r="DZ112" s="978"/>
    </row>
    <row r="113" spans="1:130" s="247" customFormat="1" ht="26.25" customHeight="1">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468108</v>
      </c>
      <c r="AB113" s="990"/>
      <c r="AC113" s="990"/>
      <c r="AD113" s="990"/>
      <c r="AE113" s="991"/>
      <c r="AF113" s="992">
        <v>465960</v>
      </c>
      <c r="AG113" s="990"/>
      <c r="AH113" s="990"/>
      <c r="AI113" s="990"/>
      <c r="AJ113" s="991"/>
      <c r="AK113" s="992">
        <v>485281</v>
      </c>
      <c r="AL113" s="990"/>
      <c r="AM113" s="990"/>
      <c r="AN113" s="990"/>
      <c r="AO113" s="991"/>
      <c r="AP113" s="993">
        <v>13.8</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140178</v>
      </c>
      <c r="BR113" s="976"/>
      <c r="BS113" s="976"/>
      <c r="BT113" s="976"/>
      <c r="BU113" s="976"/>
      <c r="BV113" s="976">
        <v>122430</v>
      </c>
      <c r="BW113" s="976"/>
      <c r="BX113" s="976"/>
      <c r="BY113" s="976"/>
      <c r="BZ113" s="976"/>
      <c r="CA113" s="976">
        <v>104958</v>
      </c>
      <c r="CB113" s="976"/>
      <c r="CC113" s="976"/>
      <c r="CD113" s="976"/>
      <c r="CE113" s="976"/>
      <c r="CF113" s="970">
        <v>3</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126</v>
      </c>
      <c r="DH113" s="1015"/>
      <c r="DI113" s="1015"/>
      <c r="DJ113" s="1015"/>
      <c r="DK113" s="1016"/>
      <c r="DL113" s="1017" t="s">
        <v>431</v>
      </c>
      <c r="DM113" s="1015"/>
      <c r="DN113" s="1015"/>
      <c r="DO113" s="1015"/>
      <c r="DP113" s="1016"/>
      <c r="DQ113" s="1017" t="s">
        <v>126</v>
      </c>
      <c r="DR113" s="1015"/>
      <c r="DS113" s="1015"/>
      <c r="DT113" s="1015"/>
      <c r="DU113" s="1016"/>
      <c r="DV113" s="1018" t="s">
        <v>431</v>
      </c>
      <c r="DW113" s="1019"/>
      <c r="DX113" s="1019"/>
      <c r="DY113" s="1019"/>
      <c r="DZ113" s="1020"/>
    </row>
    <row r="114" spans="1:130" s="247" customFormat="1" ht="26.25" customHeight="1">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26165</v>
      </c>
      <c r="AB114" s="1015"/>
      <c r="AC114" s="1015"/>
      <c r="AD114" s="1015"/>
      <c r="AE114" s="1016"/>
      <c r="AF114" s="1017">
        <v>20451</v>
      </c>
      <c r="AG114" s="1015"/>
      <c r="AH114" s="1015"/>
      <c r="AI114" s="1015"/>
      <c r="AJ114" s="1016"/>
      <c r="AK114" s="1017">
        <v>16823</v>
      </c>
      <c r="AL114" s="1015"/>
      <c r="AM114" s="1015"/>
      <c r="AN114" s="1015"/>
      <c r="AO114" s="1016"/>
      <c r="AP114" s="1018">
        <v>0.5</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744586</v>
      </c>
      <c r="BR114" s="976"/>
      <c r="BS114" s="976"/>
      <c r="BT114" s="976"/>
      <c r="BU114" s="976"/>
      <c r="BV114" s="976">
        <v>647101</v>
      </c>
      <c r="BW114" s="976"/>
      <c r="BX114" s="976"/>
      <c r="BY114" s="976"/>
      <c r="BZ114" s="976"/>
      <c r="CA114" s="976">
        <v>538545</v>
      </c>
      <c r="CB114" s="976"/>
      <c r="CC114" s="976"/>
      <c r="CD114" s="976"/>
      <c r="CE114" s="976"/>
      <c r="CF114" s="970">
        <v>15.3</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126</v>
      </c>
      <c r="DH114" s="1015"/>
      <c r="DI114" s="1015"/>
      <c r="DJ114" s="1015"/>
      <c r="DK114" s="1016"/>
      <c r="DL114" s="1017" t="s">
        <v>126</v>
      </c>
      <c r="DM114" s="1015"/>
      <c r="DN114" s="1015"/>
      <c r="DO114" s="1015"/>
      <c r="DP114" s="1016"/>
      <c r="DQ114" s="1017" t="s">
        <v>126</v>
      </c>
      <c r="DR114" s="1015"/>
      <c r="DS114" s="1015"/>
      <c r="DT114" s="1015"/>
      <c r="DU114" s="1016"/>
      <c r="DV114" s="1018" t="s">
        <v>126</v>
      </c>
      <c r="DW114" s="1019"/>
      <c r="DX114" s="1019"/>
      <c r="DY114" s="1019"/>
      <c r="DZ114" s="1020"/>
    </row>
    <row r="115" spans="1:130" s="247" customFormat="1" ht="26.25" customHeight="1">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123592</v>
      </c>
      <c r="AB115" s="990"/>
      <c r="AC115" s="990"/>
      <c r="AD115" s="990"/>
      <c r="AE115" s="991"/>
      <c r="AF115" s="992">
        <v>123592</v>
      </c>
      <c r="AG115" s="990"/>
      <c r="AH115" s="990"/>
      <c r="AI115" s="990"/>
      <c r="AJ115" s="991"/>
      <c r="AK115" s="992">
        <v>123592</v>
      </c>
      <c r="AL115" s="990"/>
      <c r="AM115" s="990"/>
      <c r="AN115" s="990"/>
      <c r="AO115" s="991"/>
      <c r="AP115" s="993">
        <v>3.5</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126</v>
      </c>
      <c r="BR115" s="976"/>
      <c r="BS115" s="976"/>
      <c r="BT115" s="976"/>
      <c r="BU115" s="976"/>
      <c r="BV115" s="976" t="s">
        <v>126</v>
      </c>
      <c r="BW115" s="976"/>
      <c r="BX115" s="976"/>
      <c r="BY115" s="976"/>
      <c r="BZ115" s="976"/>
      <c r="CA115" s="976" t="s">
        <v>431</v>
      </c>
      <c r="CB115" s="976"/>
      <c r="CC115" s="976"/>
      <c r="CD115" s="976"/>
      <c r="CE115" s="976"/>
      <c r="CF115" s="970" t="s">
        <v>126</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126</v>
      </c>
      <c r="DH115" s="1015"/>
      <c r="DI115" s="1015"/>
      <c r="DJ115" s="1015"/>
      <c r="DK115" s="1016"/>
      <c r="DL115" s="1017" t="s">
        <v>431</v>
      </c>
      <c r="DM115" s="1015"/>
      <c r="DN115" s="1015"/>
      <c r="DO115" s="1015"/>
      <c r="DP115" s="1016"/>
      <c r="DQ115" s="1017" t="s">
        <v>126</v>
      </c>
      <c r="DR115" s="1015"/>
      <c r="DS115" s="1015"/>
      <c r="DT115" s="1015"/>
      <c r="DU115" s="1016"/>
      <c r="DV115" s="1018" t="s">
        <v>126</v>
      </c>
      <c r="DW115" s="1019"/>
      <c r="DX115" s="1019"/>
      <c r="DY115" s="1019"/>
      <c r="DZ115" s="1020"/>
    </row>
    <row r="116" spans="1:130" s="247" customFormat="1" ht="26.25" customHeight="1">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126</v>
      </c>
      <c r="AB116" s="1015"/>
      <c r="AC116" s="1015"/>
      <c r="AD116" s="1015"/>
      <c r="AE116" s="1016"/>
      <c r="AF116" s="1017" t="s">
        <v>432</v>
      </c>
      <c r="AG116" s="1015"/>
      <c r="AH116" s="1015"/>
      <c r="AI116" s="1015"/>
      <c r="AJ116" s="1016"/>
      <c r="AK116" s="1017" t="s">
        <v>126</v>
      </c>
      <c r="AL116" s="1015"/>
      <c r="AM116" s="1015"/>
      <c r="AN116" s="1015"/>
      <c r="AO116" s="1016"/>
      <c r="AP116" s="1018" t="s">
        <v>126</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126</v>
      </c>
      <c r="BR116" s="976"/>
      <c r="BS116" s="976"/>
      <c r="BT116" s="976"/>
      <c r="BU116" s="976"/>
      <c r="BV116" s="976" t="s">
        <v>126</v>
      </c>
      <c r="BW116" s="976"/>
      <c r="BX116" s="976"/>
      <c r="BY116" s="976"/>
      <c r="BZ116" s="976"/>
      <c r="CA116" s="976" t="s">
        <v>431</v>
      </c>
      <c r="CB116" s="976"/>
      <c r="CC116" s="976"/>
      <c r="CD116" s="976"/>
      <c r="CE116" s="976"/>
      <c r="CF116" s="970" t="s">
        <v>126</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126</v>
      </c>
      <c r="DM116" s="1015"/>
      <c r="DN116" s="1015"/>
      <c r="DO116" s="1015"/>
      <c r="DP116" s="1016"/>
      <c r="DQ116" s="1017" t="s">
        <v>431</v>
      </c>
      <c r="DR116" s="1015"/>
      <c r="DS116" s="1015"/>
      <c r="DT116" s="1015"/>
      <c r="DU116" s="1016"/>
      <c r="DV116" s="1018" t="s">
        <v>126</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800909</v>
      </c>
      <c r="AB117" s="1033"/>
      <c r="AC117" s="1033"/>
      <c r="AD117" s="1033"/>
      <c r="AE117" s="1034"/>
      <c r="AF117" s="1035">
        <v>742530</v>
      </c>
      <c r="AG117" s="1033"/>
      <c r="AH117" s="1033"/>
      <c r="AI117" s="1033"/>
      <c r="AJ117" s="1034"/>
      <c r="AK117" s="1035">
        <v>731965</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126</v>
      </c>
      <c r="CB117" s="976"/>
      <c r="CC117" s="976"/>
      <c r="CD117" s="976"/>
      <c r="CE117" s="976"/>
      <c r="CF117" s="970" t="s">
        <v>126</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432</v>
      </c>
      <c r="DR117" s="1015"/>
      <c r="DS117" s="1015"/>
      <c r="DT117" s="1015"/>
      <c r="DU117" s="1016"/>
      <c r="DV117" s="1018" t="s">
        <v>126</v>
      </c>
      <c r="DW117" s="1019"/>
      <c r="DX117" s="1019"/>
      <c r="DY117" s="1019"/>
      <c r="DZ117" s="1020"/>
    </row>
    <row r="118" spans="1:130" s="247" customFormat="1" ht="26.25" customHeight="1">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424</v>
      </c>
      <c r="AB118" s="941"/>
      <c r="AC118" s="941"/>
      <c r="AD118" s="941"/>
      <c r="AE118" s="942"/>
      <c r="AF118" s="940" t="s">
        <v>305</v>
      </c>
      <c r="AG118" s="941"/>
      <c r="AH118" s="941"/>
      <c r="AI118" s="941"/>
      <c r="AJ118" s="942"/>
      <c r="AK118" s="940" t="s">
        <v>304</v>
      </c>
      <c r="AL118" s="941"/>
      <c r="AM118" s="941"/>
      <c r="AN118" s="941"/>
      <c r="AO118" s="942"/>
      <c r="AP118" s="1027" t="s">
        <v>425</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456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c r="A119" s="1114" t="s">
        <v>429</v>
      </c>
      <c r="B119" s="1000"/>
      <c r="C119" s="979" t="s">
        <v>430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458</v>
      </c>
      <c r="AB119" s="948"/>
      <c r="AC119" s="948"/>
      <c r="AD119" s="948"/>
      <c r="AE119" s="949"/>
      <c r="AF119" s="950" t="s">
        <v>126</v>
      </c>
      <c r="AG119" s="948"/>
      <c r="AH119" s="948"/>
      <c r="AI119" s="948"/>
      <c r="AJ119" s="949"/>
      <c r="AK119" s="950" t="s">
        <v>126</v>
      </c>
      <c r="AL119" s="948"/>
      <c r="AM119" s="948"/>
      <c r="AN119" s="948"/>
      <c r="AO119" s="949"/>
      <c r="AP119" s="951" t="s">
        <v>126</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459</v>
      </c>
      <c r="BP119" s="1062"/>
      <c r="BQ119" s="1053">
        <v>6487970</v>
      </c>
      <c r="BR119" s="1054"/>
      <c r="BS119" s="1054"/>
      <c r="BT119" s="1054"/>
      <c r="BU119" s="1054"/>
      <c r="BV119" s="1054">
        <v>5157800</v>
      </c>
      <c r="BW119" s="1054"/>
      <c r="BX119" s="1054"/>
      <c r="BY119" s="1054"/>
      <c r="BZ119" s="1054"/>
      <c r="CA119" s="1054">
        <v>4938434</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1777971</v>
      </c>
      <c r="DH119" s="1040"/>
      <c r="DI119" s="1040"/>
      <c r="DJ119" s="1040"/>
      <c r="DK119" s="1041"/>
      <c r="DL119" s="1039">
        <v>1605845</v>
      </c>
      <c r="DM119" s="1040"/>
      <c r="DN119" s="1040"/>
      <c r="DO119" s="1040"/>
      <c r="DP119" s="1041"/>
      <c r="DQ119" s="1039">
        <v>1430250</v>
      </c>
      <c r="DR119" s="1040"/>
      <c r="DS119" s="1040"/>
      <c r="DT119" s="1040"/>
      <c r="DU119" s="1041"/>
      <c r="DV119" s="1042">
        <v>40.6</v>
      </c>
      <c r="DW119" s="1043"/>
      <c r="DX119" s="1043"/>
      <c r="DY119" s="1043"/>
      <c r="DZ119" s="1044"/>
    </row>
    <row r="120" spans="1:130" s="247" customFormat="1" ht="26.25" customHeight="1">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458</v>
      </c>
      <c r="AB120" s="1015"/>
      <c r="AC120" s="1015"/>
      <c r="AD120" s="1015"/>
      <c r="AE120" s="1016"/>
      <c r="AF120" s="1017" t="s">
        <v>126</v>
      </c>
      <c r="AG120" s="1015"/>
      <c r="AH120" s="1015"/>
      <c r="AI120" s="1015"/>
      <c r="AJ120" s="1016"/>
      <c r="AK120" s="1017" t="s">
        <v>126</v>
      </c>
      <c r="AL120" s="1015"/>
      <c r="AM120" s="1015"/>
      <c r="AN120" s="1015"/>
      <c r="AO120" s="1016"/>
      <c r="AP120" s="1018" t="s">
        <v>461</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9665012</v>
      </c>
      <c r="BR120" s="983"/>
      <c r="BS120" s="983"/>
      <c r="BT120" s="983"/>
      <c r="BU120" s="983"/>
      <c r="BV120" s="983">
        <v>12039436</v>
      </c>
      <c r="BW120" s="983"/>
      <c r="BX120" s="983"/>
      <c r="BY120" s="983"/>
      <c r="BZ120" s="983"/>
      <c r="CA120" s="983">
        <v>15603958</v>
      </c>
      <c r="CB120" s="983"/>
      <c r="CC120" s="983"/>
      <c r="CD120" s="983"/>
      <c r="CE120" s="983"/>
      <c r="CF120" s="997">
        <v>442.5</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2299634</v>
      </c>
      <c r="DH120" s="983"/>
      <c r="DI120" s="983"/>
      <c r="DJ120" s="983"/>
      <c r="DK120" s="983"/>
      <c r="DL120" s="983">
        <v>1955259</v>
      </c>
      <c r="DM120" s="983"/>
      <c r="DN120" s="983"/>
      <c r="DO120" s="983"/>
      <c r="DP120" s="983"/>
      <c r="DQ120" s="983">
        <v>1606237</v>
      </c>
      <c r="DR120" s="983"/>
      <c r="DS120" s="983"/>
      <c r="DT120" s="983"/>
      <c r="DU120" s="983"/>
      <c r="DV120" s="984">
        <v>45.6</v>
      </c>
      <c r="DW120" s="984"/>
      <c r="DX120" s="984"/>
      <c r="DY120" s="984"/>
      <c r="DZ120" s="985"/>
    </row>
    <row r="121" spans="1:130" s="247" customFormat="1" ht="26.25" customHeight="1">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126</v>
      </c>
      <c r="AL121" s="1015"/>
      <c r="AM121" s="1015"/>
      <c r="AN121" s="1015"/>
      <c r="AO121" s="1016"/>
      <c r="AP121" s="1018" t="s">
        <v>126</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t="s">
        <v>126</v>
      </c>
      <c r="BR121" s="976"/>
      <c r="BS121" s="976"/>
      <c r="BT121" s="976"/>
      <c r="BU121" s="976"/>
      <c r="BV121" s="976" t="s">
        <v>126</v>
      </c>
      <c r="BW121" s="976"/>
      <c r="BX121" s="976"/>
      <c r="BY121" s="976"/>
      <c r="BZ121" s="976"/>
      <c r="CA121" s="976" t="s">
        <v>126</v>
      </c>
      <c r="CB121" s="976"/>
      <c r="CC121" s="976"/>
      <c r="CD121" s="976"/>
      <c r="CE121" s="976"/>
      <c r="CF121" s="970" t="s">
        <v>126</v>
      </c>
      <c r="CG121" s="971"/>
      <c r="CH121" s="971"/>
      <c r="CI121" s="971"/>
      <c r="CJ121" s="971"/>
      <c r="CK121" s="1066"/>
      <c r="CL121" s="1067"/>
      <c r="CM121" s="1067"/>
      <c r="CN121" s="1067"/>
      <c r="CO121" s="1068"/>
      <c r="CP121" s="1076" t="s">
        <v>406</v>
      </c>
      <c r="CQ121" s="1077"/>
      <c r="CR121" s="1077"/>
      <c r="CS121" s="1077"/>
      <c r="CT121" s="1077"/>
      <c r="CU121" s="1077"/>
      <c r="CV121" s="1077"/>
      <c r="CW121" s="1077"/>
      <c r="CX121" s="1077"/>
      <c r="CY121" s="1077"/>
      <c r="CZ121" s="1077"/>
      <c r="DA121" s="1077"/>
      <c r="DB121" s="1077"/>
      <c r="DC121" s="1077"/>
      <c r="DD121" s="1077"/>
      <c r="DE121" s="1077"/>
      <c r="DF121" s="1078"/>
      <c r="DG121" s="975">
        <v>617299</v>
      </c>
      <c r="DH121" s="976"/>
      <c r="DI121" s="976"/>
      <c r="DJ121" s="976"/>
      <c r="DK121" s="976"/>
      <c r="DL121" s="976">
        <v>46094</v>
      </c>
      <c r="DM121" s="976"/>
      <c r="DN121" s="976"/>
      <c r="DO121" s="976"/>
      <c r="DP121" s="976"/>
      <c r="DQ121" s="976">
        <v>573656</v>
      </c>
      <c r="DR121" s="976"/>
      <c r="DS121" s="976"/>
      <c r="DT121" s="976"/>
      <c r="DU121" s="976"/>
      <c r="DV121" s="977">
        <v>16.3</v>
      </c>
      <c r="DW121" s="977"/>
      <c r="DX121" s="977"/>
      <c r="DY121" s="977"/>
      <c r="DZ121" s="978"/>
    </row>
    <row r="122" spans="1:130" s="247" customFormat="1" ht="26.25" customHeight="1">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468</v>
      </c>
      <c r="BA122" s="1021"/>
      <c r="BB122" s="1021"/>
      <c r="BC122" s="1021"/>
      <c r="BD122" s="1021"/>
      <c r="BE122" s="1021"/>
      <c r="BF122" s="1021"/>
      <c r="BG122" s="1021"/>
      <c r="BH122" s="1021"/>
      <c r="BI122" s="1021"/>
      <c r="BJ122" s="1021"/>
      <c r="BK122" s="1021"/>
      <c r="BL122" s="1021"/>
      <c r="BM122" s="1021"/>
      <c r="BN122" s="1021"/>
      <c r="BO122" s="1021"/>
      <c r="BP122" s="1022"/>
      <c r="BQ122" s="1053">
        <v>5836383</v>
      </c>
      <c r="BR122" s="1054"/>
      <c r="BS122" s="1054"/>
      <c r="BT122" s="1054"/>
      <c r="BU122" s="1054"/>
      <c r="BV122" s="1054">
        <v>5562589</v>
      </c>
      <c r="BW122" s="1054"/>
      <c r="BX122" s="1054"/>
      <c r="BY122" s="1054"/>
      <c r="BZ122" s="1054"/>
      <c r="CA122" s="1054">
        <v>5239455</v>
      </c>
      <c r="CB122" s="1054"/>
      <c r="CC122" s="1054"/>
      <c r="CD122" s="1054"/>
      <c r="CE122" s="1054"/>
      <c r="CF122" s="1074">
        <v>148.6</v>
      </c>
      <c r="CG122" s="1075"/>
      <c r="CH122" s="1075"/>
      <c r="CI122" s="1075"/>
      <c r="CJ122" s="1075"/>
      <c r="CK122" s="1066"/>
      <c r="CL122" s="1067"/>
      <c r="CM122" s="1067"/>
      <c r="CN122" s="1067"/>
      <c r="CO122" s="1068"/>
      <c r="CP122" s="1076" t="s">
        <v>469</v>
      </c>
      <c r="CQ122" s="1077"/>
      <c r="CR122" s="1077"/>
      <c r="CS122" s="1077"/>
      <c r="CT122" s="1077"/>
      <c r="CU122" s="1077"/>
      <c r="CV122" s="1077"/>
      <c r="CW122" s="1077"/>
      <c r="CX122" s="1077"/>
      <c r="CY122" s="1077"/>
      <c r="CZ122" s="1077"/>
      <c r="DA122" s="1077"/>
      <c r="DB122" s="1077"/>
      <c r="DC122" s="1077"/>
      <c r="DD122" s="1077"/>
      <c r="DE122" s="1077"/>
      <c r="DF122" s="1078"/>
      <c r="DG122" s="975" t="s">
        <v>126</v>
      </c>
      <c r="DH122" s="976"/>
      <c r="DI122" s="976"/>
      <c r="DJ122" s="976"/>
      <c r="DK122" s="976"/>
      <c r="DL122" s="976" t="s">
        <v>126</v>
      </c>
      <c r="DM122" s="976"/>
      <c r="DN122" s="976"/>
      <c r="DO122" s="976"/>
      <c r="DP122" s="976"/>
      <c r="DQ122" s="976" t="s">
        <v>456</v>
      </c>
      <c r="DR122" s="976"/>
      <c r="DS122" s="976"/>
      <c r="DT122" s="976"/>
      <c r="DU122" s="976"/>
      <c r="DV122" s="977" t="s">
        <v>126</v>
      </c>
      <c r="DW122" s="977"/>
      <c r="DX122" s="977"/>
      <c r="DY122" s="977"/>
      <c r="DZ122" s="978"/>
    </row>
    <row r="123" spans="1:130" s="247" customFormat="1" ht="26.25" customHeight="1">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461</v>
      </c>
      <c r="AG123" s="1015"/>
      <c r="AH123" s="1015"/>
      <c r="AI123" s="1015"/>
      <c r="AJ123" s="1016"/>
      <c r="AK123" s="1017" t="s">
        <v>126</v>
      </c>
      <c r="AL123" s="1015"/>
      <c r="AM123" s="1015"/>
      <c r="AN123" s="1015"/>
      <c r="AO123" s="1016"/>
      <c r="AP123" s="1018" t="s">
        <v>470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471</v>
      </c>
      <c r="BP123" s="1062"/>
      <c r="BQ123" s="1121">
        <v>15501395</v>
      </c>
      <c r="BR123" s="1122"/>
      <c r="BS123" s="1122"/>
      <c r="BT123" s="1122"/>
      <c r="BU123" s="1122"/>
      <c r="BV123" s="1122">
        <v>17602025</v>
      </c>
      <c r="BW123" s="1122"/>
      <c r="BX123" s="1122"/>
      <c r="BY123" s="1122"/>
      <c r="BZ123" s="1122"/>
      <c r="CA123" s="1122">
        <v>20843413</v>
      </c>
      <c r="CB123" s="1122"/>
      <c r="CC123" s="1122"/>
      <c r="CD123" s="1122"/>
      <c r="CE123" s="1122"/>
      <c r="CF123" s="1055"/>
      <c r="CG123" s="1056"/>
      <c r="CH123" s="1056"/>
      <c r="CI123" s="1056"/>
      <c r="CJ123" s="1057"/>
      <c r="CK123" s="1066"/>
      <c r="CL123" s="1067"/>
      <c r="CM123" s="1067"/>
      <c r="CN123" s="1067"/>
      <c r="CO123" s="1068"/>
      <c r="CP123" s="1076" t="s">
        <v>472</v>
      </c>
      <c r="CQ123" s="1077"/>
      <c r="CR123" s="1077"/>
      <c r="CS123" s="1077"/>
      <c r="CT123" s="1077"/>
      <c r="CU123" s="1077"/>
      <c r="CV123" s="1077"/>
      <c r="CW123" s="1077"/>
      <c r="CX123" s="1077"/>
      <c r="CY123" s="1077"/>
      <c r="CZ123" s="1077"/>
      <c r="DA123" s="1077"/>
      <c r="DB123" s="1077"/>
      <c r="DC123" s="1077"/>
      <c r="DD123" s="1077"/>
      <c r="DE123" s="1077"/>
      <c r="DF123" s="1078"/>
      <c r="DG123" s="1014" t="s">
        <v>126</v>
      </c>
      <c r="DH123" s="1015"/>
      <c r="DI123" s="1015"/>
      <c r="DJ123" s="1015"/>
      <c r="DK123" s="1016"/>
      <c r="DL123" s="1017" t="s">
        <v>126</v>
      </c>
      <c r="DM123" s="1015"/>
      <c r="DN123" s="1015"/>
      <c r="DO123" s="1015"/>
      <c r="DP123" s="1016"/>
      <c r="DQ123" s="1017" t="s">
        <v>126</v>
      </c>
      <c r="DR123" s="1015"/>
      <c r="DS123" s="1015"/>
      <c r="DT123" s="1015"/>
      <c r="DU123" s="1016"/>
      <c r="DV123" s="1018" t="s">
        <v>126</v>
      </c>
      <c r="DW123" s="1019"/>
      <c r="DX123" s="1019"/>
      <c r="DY123" s="1019"/>
      <c r="DZ123" s="1020"/>
    </row>
    <row r="124" spans="1:130" s="247" customFormat="1" ht="26.25" customHeight="1" thickBot="1">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126</v>
      </c>
      <c r="AL124" s="1015"/>
      <c r="AM124" s="1015"/>
      <c r="AN124" s="1015"/>
      <c r="AO124" s="1016"/>
      <c r="AP124" s="1018" t="s">
        <v>126</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126</v>
      </c>
      <c r="BR124" s="1084"/>
      <c r="BS124" s="1084"/>
      <c r="BT124" s="1084"/>
      <c r="BU124" s="1084"/>
      <c r="BV124" s="1084" t="s">
        <v>474</v>
      </c>
      <c r="BW124" s="1084"/>
      <c r="BX124" s="1084"/>
      <c r="BY124" s="1084"/>
      <c r="BZ124" s="1084"/>
      <c r="CA124" s="1084" t="s">
        <v>456</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8167</v>
      </c>
      <c r="DH124" s="1040"/>
      <c r="DI124" s="1040"/>
      <c r="DJ124" s="1040"/>
      <c r="DK124" s="1041"/>
      <c r="DL124" s="1039">
        <v>1135</v>
      </c>
      <c r="DM124" s="1040"/>
      <c r="DN124" s="1040"/>
      <c r="DO124" s="1040"/>
      <c r="DP124" s="1041"/>
      <c r="DQ124" s="1039" t="s">
        <v>126</v>
      </c>
      <c r="DR124" s="1040"/>
      <c r="DS124" s="1040"/>
      <c r="DT124" s="1040"/>
      <c r="DU124" s="1041"/>
      <c r="DV124" s="1042" t="s">
        <v>126</v>
      </c>
      <c r="DW124" s="1043"/>
      <c r="DX124" s="1043"/>
      <c r="DY124" s="1043"/>
      <c r="DZ124" s="1044"/>
    </row>
    <row r="125" spans="1:130" s="247" customFormat="1" ht="26.25" customHeight="1">
      <c r="A125" s="1115"/>
      <c r="B125" s="1002"/>
      <c r="C125" s="972" t="s">
        <v>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126</v>
      </c>
      <c r="AL125" s="1015"/>
      <c r="AM125" s="1015"/>
      <c r="AN125" s="1015"/>
      <c r="AO125" s="1016"/>
      <c r="AP125" s="1018" t="s">
        <v>126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126</v>
      </c>
      <c r="DH125" s="983"/>
      <c r="DI125" s="983"/>
      <c r="DJ125" s="983"/>
      <c r="DK125" s="983"/>
      <c r="DL125" s="983" t="s">
        <v>126</v>
      </c>
      <c r="DM125" s="983"/>
      <c r="DN125" s="983"/>
      <c r="DO125" s="983"/>
      <c r="DP125" s="983"/>
      <c r="DQ125" s="983" t="s">
        <v>478</v>
      </c>
      <c r="DR125" s="983"/>
      <c r="DS125" s="983"/>
      <c r="DT125" s="983"/>
      <c r="DU125" s="983"/>
      <c r="DV125" s="984" t="s">
        <v>126</v>
      </c>
      <c r="DW125" s="984"/>
      <c r="DX125" s="984"/>
      <c r="DY125" s="984"/>
      <c r="DZ125" s="985"/>
    </row>
    <row r="126" spans="1:130" s="247" customFormat="1" ht="26.25" customHeight="1" thickBot="1">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123592</v>
      </c>
      <c r="AB126" s="1015"/>
      <c r="AC126" s="1015"/>
      <c r="AD126" s="1015"/>
      <c r="AE126" s="1016"/>
      <c r="AF126" s="1017">
        <v>123592</v>
      </c>
      <c r="AG126" s="1015"/>
      <c r="AH126" s="1015"/>
      <c r="AI126" s="1015"/>
      <c r="AJ126" s="1016"/>
      <c r="AK126" s="1017">
        <v>123592</v>
      </c>
      <c r="AL126" s="1015"/>
      <c r="AM126" s="1015"/>
      <c r="AN126" s="1015"/>
      <c r="AO126" s="1016"/>
      <c r="AP126" s="1018">
        <v>3.5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126</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458</v>
      </c>
      <c r="AB127" s="1015"/>
      <c r="AC127" s="1015"/>
      <c r="AD127" s="1015"/>
      <c r="AE127" s="1016"/>
      <c r="AF127" s="1017" t="s">
        <v>126</v>
      </c>
      <c r="AG127" s="1015"/>
      <c r="AH127" s="1015"/>
      <c r="AI127" s="1015"/>
      <c r="AJ127" s="1016"/>
      <c r="AK127" s="1017" t="s">
        <v>126</v>
      </c>
      <c r="AL127" s="1015"/>
      <c r="AM127" s="1015"/>
      <c r="AN127" s="1015"/>
      <c r="AO127" s="1016"/>
      <c r="AP127" s="1018" t="s">
        <v>126</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126</v>
      </c>
      <c r="DM127" s="976"/>
      <c r="DN127" s="976"/>
      <c r="DO127" s="976"/>
      <c r="DP127" s="976"/>
      <c r="DQ127" s="976" t="s">
        <v>126</v>
      </c>
      <c r="DR127" s="976"/>
      <c r="DS127" s="976"/>
      <c r="DT127" s="976"/>
      <c r="DU127" s="976"/>
      <c r="DV127" s="977" t="s">
        <v>126</v>
      </c>
      <c r="DW127" s="977"/>
      <c r="DX127" s="977"/>
      <c r="DY127" s="977"/>
      <c r="DZ127" s="978"/>
    </row>
    <row r="128" spans="1:130" s="247" customFormat="1" ht="26.25" customHeight="1" thickBot="1">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t="s">
        <v>126</v>
      </c>
      <c r="AB128" s="1104"/>
      <c r="AC128" s="1104"/>
      <c r="AD128" s="1104"/>
      <c r="AE128" s="1105"/>
      <c r="AF128" s="1106" t="s">
        <v>126</v>
      </c>
      <c r="AG128" s="1104"/>
      <c r="AH128" s="1104"/>
      <c r="AI128" s="1104"/>
      <c r="AJ128" s="1105"/>
      <c r="AK128" s="1106" t="s">
        <v>126</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478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126</v>
      </c>
      <c r="DH128" s="1096"/>
      <c r="DI128" s="1096"/>
      <c r="DJ128" s="1096"/>
      <c r="DK128" s="1096"/>
      <c r="DL128" s="1096" t="s">
        <v>126</v>
      </c>
      <c r="DM128" s="1096"/>
      <c r="DN128" s="1096"/>
      <c r="DO128" s="1096"/>
      <c r="DP128" s="1096"/>
      <c r="DQ128" s="1096" t="s">
        <v>126</v>
      </c>
      <c r="DR128" s="1096"/>
      <c r="DS128" s="1096"/>
      <c r="DT128" s="1096"/>
      <c r="DU128" s="1096"/>
      <c r="DV128" s="1097" t="s">
        <v>126</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4197038</v>
      </c>
      <c r="AB129" s="1015"/>
      <c r="AC129" s="1015"/>
      <c r="AD129" s="1015"/>
      <c r="AE129" s="1016"/>
      <c r="AF129" s="1017">
        <v>4190937</v>
      </c>
      <c r="AG129" s="1015"/>
      <c r="AH129" s="1015"/>
      <c r="AI129" s="1015"/>
      <c r="AJ129" s="1016"/>
      <c r="AK129" s="1017">
        <v>4160820</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126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645954</v>
      </c>
      <c r="AB130" s="1015"/>
      <c r="AC130" s="1015"/>
      <c r="AD130" s="1015"/>
      <c r="AE130" s="1016"/>
      <c r="AF130" s="1017">
        <v>646418</v>
      </c>
      <c r="AG130" s="1015"/>
      <c r="AH130" s="1015"/>
      <c r="AI130" s="1015"/>
      <c r="AJ130" s="1016"/>
      <c r="AK130" s="1017">
        <v>634694</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3.2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3551084</v>
      </c>
      <c r="AB131" s="1040"/>
      <c r="AC131" s="1040"/>
      <c r="AD131" s="1040"/>
      <c r="AE131" s="1041"/>
      <c r="AF131" s="1039">
        <v>3544519</v>
      </c>
      <c r="AG131" s="1040"/>
      <c r="AH131" s="1040"/>
      <c r="AI131" s="1040"/>
      <c r="AJ131" s="1041"/>
      <c r="AK131" s="1039">
        <v>3526126</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t="s">
        <v>126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4.3635971439999999</v>
      </c>
      <c r="AB132" s="1156"/>
      <c r="AC132" s="1156"/>
      <c r="AD132" s="1156"/>
      <c r="AE132" s="1157"/>
      <c r="AF132" s="1158">
        <v>2.7115667879999998</v>
      </c>
      <c r="AG132" s="1156"/>
      <c r="AH132" s="1156"/>
      <c r="AI132" s="1156"/>
      <c r="AJ132" s="1157"/>
      <c r="AK132" s="1158">
        <v>2.7585798129999999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6.1</v>
      </c>
      <c r="AB133" s="1139"/>
      <c r="AC133" s="1139"/>
      <c r="AD133" s="1139"/>
      <c r="AE133" s="1140"/>
      <c r="AF133" s="1138">
        <v>4.5999999999999996</v>
      </c>
      <c r="AG133" s="1139"/>
      <c r="AH133" s="1139"/>
      <c r="AI133" s="1139"/>
      <c r="AJ133" s="1140"/>
      <c r="AK133" s="1138">
        <v>3.2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FfxxOBToQnJPiRB8ufwmeM+QgdwQb7f9ttgomDrmjGoCDzWcjGPsNhIK1opdBLBsH7y9wWgzfuQEwtiXxlGpg==" saltValue="WHrKy9rAr87KL9wbNPQk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jnSwbK+OPk/uw4Xr3aP01f1CkqP/RNYfcKWLzwTgpHJ85Apv0HmObDzsUNIbnosLLqDgde8u5Am6DBgUlWLPQ==" saltValue="HfVoqECXyunLZeJP2qd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SgWgccA9ZbhH+nra2wgI76jMSszrjvQHxu+YhB/bzsCggCtTj0mSpEFfOA1msCmBsI6nitrqfuxNmmiaiz7zA==" saltValue="Dmhhux7dPMhLbbxq3dKA5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Y47" sqref="Y47"/>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1288096</v>
      </c>
      <c r="AP9" s="313">
        <v>101202</v>
      </c>
      <c r="AQ9" s="314">
        <v>198046</v>
      </c>
      <c r="AR9" s="315">
        <v>-48.9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t="s">
        <v>510</v>
      </c>
      <c r="AP10" s="316" t="s">
        <v>510</v>
      </c>
      <c r="AQ10" s="317">
        <v>23470</v>
      </c>
      <c r="AR10" s="318" t="s">
        <v>510</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197157</v>
      </c>
      <c r="AP11" s="316">
        <v>15490</v>
      </c>
      <c r="AQ11" s="317">
        <v>31217</v>
      </c>
      <c r="AR11" s="318">
        <v>-50.4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t="s">
        <v>510</v>
      </c>
      <c r="AP12" s="316" t="s">
        <v>510</v>
      </c>
      <c r="AQ12" s="317">
        <v>3147</v>
      </c>
      <c r="AR12" s="318" t="s">
        <v>510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510</v>
      </c>
      <c r="AP13" s="316" t="s">
        <v>510</v>
      </c>
      <c r="AQ13" s="317" t="s">
        <v>510</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91744</v>
      </c>
      <c r="AP14" s="316">
        <v>7208</v>
      </c>
      <c r="AQ14" s="317">
        <v>10757</v>
      </c>
      <c r="AR14" s="318">
        <v>-33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70694</v>
      </c>
      <c r="AP15" s="316">
        <v>5554</v>
      </c>
      <c r="AQ15" s="317">
        <v>4810</v>
      </c>
      <c r="AR15" s="318">
        <v>15.5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-119484</v>
      </c>
      <c r="AP16" s="316">
        <v>-9387</v>
      </c>
      <c r="AQ16" s="317">
        <v>-18847</v>
      </c>
      <c r="AR16" s="318">
        <v>-50.2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1528207</v>
      </c>
      <c r="AP17" s="316">
        <v>120067</v>
      </c>
      <c r="AQ17" s="317">
        <v>252599</v>
      </c>
      <c r="AR17" s="318">
        <v>-52.5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10.92</v>
      </c>
      <c r="AP21" s="329">
        <v>22.36</v>
      </c>
      <c r="AQ21" s="330">
        <v>-11.44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98</v>
      </c>
      <c r="AP22" s="334">
        <v>95.6</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106269</v>
      </c>
      <c r="AP32" s="343">
        <v>8349</v>
      </c>
      <c r="AQ32" s="344">
        <v>139617</v>
      </c>
      <c r="AR32" s="345">
        <v>-94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510</v>
      </c>
      <c r="AP34" s="343" t="s">
        <v>510</v>
      </c>
      <c r="AQ34" s="344">
        <v>5</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485281</v>
      </c>
      <c r="AP35" s="343">
        <v>38127</v>
      </c>
      <c r="AQ35" s="344">
        <v>32699</v>
      </c>
      <c r="AR35" s="345">
        <v>16.600000000000001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16823</v>
      </c>
      <c r="AP36" s="343">
        <v>1322</v>
      </c>
      <c r="AQ36" s="344">
        <v>4068</v>
      </c>
      <c r="AR36" s="345">
        <v>-67.5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v>123592</v>
      </c>
      <c r="AP37" s="343">
        <v>9710</v>
      </c>
      <c r="AQ37" s="344">
        <v>1263</v>
      </c>
      <c r="AR37" s="345">
        <v>668.8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t="s">
        <v>510</v>
      </c>
      <c r="AP38" s="346" t="s">
        <v>510</v>
      </c>
      <c r="AQ38" s="347">
        <v>23</v>
      </c>
      <c r="AR38" s="335" t="s">
        <v>510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t="s">
        <v>510</v>
      </c>
      <c r="AP39" s="343" t="s">
        <v>510</v>
      </c>
      <c r="AQ39" s="344">
        <v>-8148</v>
      </c>
      <c r="AR39" s="345" t="s">
        <v>510</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-634694</v>
      </c>
      <c r="AP40" s="343">
        <v>-49866</v>
      </c>
      <c r="AQ40" s="344">
        <v>-124721</v>
      </c>
      <c r="AR40" s="345">
        <v>-60</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97271</v>
      </c>
      <c r="AP41" s="343">
        <v>7642</v>
      </c>
      <c r="AQ41" s="344">
        <v>44807</v>
      </c>
      <c r="AR41" s="345">
        <v>-82.9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2731700</v>
      </c>
      <c r="AN51" s="365">
        <v>197007</v>
      </c>
      <c r="AO51" s="366">
        <v>353.3</v>
      </c>
      <c r="AP51" s="367">
        <v>287914</v>
      </c>
      <c r="AQ51" s="368">
        <v>237.9</v>
      </c>
      <c r="AR51" s="369">
        <v>115.4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1157770</v>
      </c>
      <c r="AN52" s="373">
        <v>83497</v>
      </c>
      <c r="AO52" s="374">
        <v>320</v>
      </c>
      <c r="AP52" s="375">
        <v>146531</v>
      </c>
      <c r="AQ52" s="376">
        <v>277.2</v>
      </c>
      <c r="AR52" s="377">
        <v>42.8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7505348</v>
      </c>
      <c r="AN53" s="365">
        <v>551986</v>
      </c>
      <c r="AO53" s="366">
        <v>180.2</v>
      </c>
      <c r="AP53" s="367">
        <v>291945</v>
      </c>
      <c r="AQ53" s="368">
        <v>1.4</v>
      </c>
      <c r="AR53" s="369">
        <v>178.8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586766</v>
      </c>
      <c r="AN54" s="373">
        <v>43154</v>
      </c>
      <c r="AO54" s="374">
        <v>-48.3</v>
      </c>
      <c r="AP54" s="375">
        <v>127651</v>
      </c>
      <c r="AQ54" s="376">
        <v>-12.9</v>
      </c>
      <c r="AR54" s="377">
        <v>-35.4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6921053</v>
      </c>
      <c r="AN55" s="365">
        <v>521950</v>
      </c>
      <c r="AO55" s="366">
        <v>-5.4</v>
      </c>
      <c r="AP55" s="367">
        <v>291173</v>
      </c>
      <c r="AQ55" s="368">
        <v>-0.3</v>
      </c>
      <c r="AR55" s="369">
        <v>-5.0999999999999996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330741</v>
      </c>
      <c r="AN56" s="373">
        <v>24943</v>
      </c>
      <c r="AO56" s="374">
        <v>-42.2</v>
      </c>
      <c r="AP56" s="375">
        <v>119071</v>
      </c>
      <c r="AQ56" s="376">
        <v>-6.7</v>
      </c>
      <c r="AR56" s="377">
        <v>-35.5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4000110</v>
      </c>
      <c r="AN57" s="365">
        <v>306992</v>
      </c>
      <c r="AO57" s="366">
        <v>-41.2</v>
      </c>
      <c r="AP57" s="367">
        <v>271581</v>
      </c>
      <c r="AQ57" s="368">
        <v>-6.7</v>
      </c>
      <c r="AR57" s="369">
        <v>-34.5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684817</v>
      </c>
      <c r="AN58" s="373">
        <v>52557</v>
      </c>
      <c r="AO58" s="374">
        <v>110.7</v>
      </c>
      <c r="AP58" s="375">
        <v>117844</v>
      </c>
      <c r="AQ58" s="376">
        <v>-1</v>
      </c>
      <c r="AR58" s="377">
        <v>111.7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3947049</v>
      </c>
      <c r="AN59" s="365">
        <v>310108</v>
      </c>
      <c r="AO59" s="366">
        <v>1</v>
      </c>
      <c r="AP59" s="367">
        <v>268375</v>
      </c>
      <c r="AQ59" s="368">
        <v>-1.2</v>
      </c>
      <c r="AR59" s="369">
        <v>2.2000000000000002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646462</v>
      </c>
      <c r="AN60" s="373">
        <v>50791</v>
      </c>
      <c r="AO60" s="374">
        <v>-3.4</v>
      </c>
      <c r="AP60" s="375">
        <v>119602</v>
      </c>
      <c r="AQ60" s="376">
        <v>1.5</v>
      </c>
      <c r="AR60" s="377">
        <v>-4.9000000000000004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5021052</v>
      </c>
      <c r="AN61" s="380">
        <v>377609</v>
      </c>
      <c r="AO61" s="381">
        <v>97.6</v>
      </c>
      <c r="AP61" s="382">
        <v>282198</v>
      </c>
      <c r="AQ61" s="383">
        <v>46.2</v>
      </c>
      <c r="AR61" s="369">
        <v>51.4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681311</v>
      </c>
      <c r="AN62" s="373">
        <v>50988</v>
      </c>
      <c r="AO62" s="374">
        <v>67.400000000000006</v>
      </c>
      <c r="AP62" s="375">
        <v>126140</v>
      </c>
      <c r="AQ62" s="376">
        <v>51.6</v>
      </c>
      <c r="AR62" s="377">
        <v>15.8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7hSqPUEJm9iHZ+JLQQB5LJtSQaGWnjSRev1toqItyqHvuZnb/HgDKUpZNlKZWwqxzQyCRKfY5vvLYHr/89UBA==" saltValue="nMwMvt+7cI7uLv/zPZhO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BJ8GWgczvBptM/oItT1YHjwlWwe3+7NCRQuWpicOCkyt4tg1fdfApCRDCkuN6jPI2IFEP4GQ7MztotVR7pRkgg==" saltValue="bBNN6JnTa7PLqN+b71XP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hOE17z+wBVbcsub7wqQXVVvES3gV3sizt7GY/qlrvgWS/qu1oVPS+7HM8tTsvPjKPrFXbrG2aarGDyhEcgYTMQ==" saltValue="TZx8+fiXquamEHsWMX1Z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8" t="s">
        <v>3</v>
      </c>
      <c r="D47" s="1198"/>
      <c r="E47" s="1199"/>
      <c r="F47" s="11">
        <v>116.72</v>
      </c>
      <c r="G47" s="12">
        <v>119.24</v>
      </c>
      <c r="H47" s="12">
        <v>140.1</v>
      </c>
      <c r="I47" s="12">
        <v>163.24</v>
      </c>
      <c r="J47" s="13">
        <v>194.99</v>
      </c>
    </row>
    <row r="48" spans="2:10" ht="57.75" customHeight="1">
      <c r="B48" s="14"/>
      <c r="C48" s="1200" t="s">
        <v>4</v>
      </c>
      <c r="D48" s="1200"/>
      <c r="E48" s="1201"/>
      <c r="F48" s="15">
        <v>22.21</v>
      </c>
      <c r="G48" s="16">
        <v>62.61</v>
      </c>
      <c r="H48" s="16">
        <v>48.5</v>
      </c>
      <c r="I48" s="16">
        <v>131.26</v>
      </c>
      <c r="J48" s="17">
        <v>25.7</v>
      </c>
    </row>
    <row r="49" spans="2:10" ht="57.75" customHeight="1" thickBot="1">
      <c r="B49" s="18"/>
      <c r="C49" s="1202" t="s">
        <v>5</v>
      </c>
      <c r="D49" s="1202"/>
      <c r="E49" s="1203"/>
      <c r="F49" s="19" t="s">
        <v>559</v>
      </c>
      <c r="G49" s="20">
        <v>31.95</v>
      </c>
      <c r="H49" s="20" t="s">
        <v>560</v>
      </c>
      <c r="I49" s="20">
        <v>81.78</v>
      </c>
      <c r="J49" s="21" t="s">
        <v>561</v>
      </c>
    </row>
    <row r="50" spans="2:10" ht="13.5" customHeight="1"/>
  </sheetData>
  <sheetProtection algorithmName="SHA-512" hashValue="Jst48eO1DuTJij61zusBWTdWMsiGyXSiy18shAjgUbuwrLqGYmbovyZKYSRa/pU1OfsjrjIdj9dzeB3BFLTcuw==" saltValue="zkJDc5t2Tb1SQL7zjAHm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0" t="s">
        <v>562</v>
      </c>
      <c r="D34" s="1210"/>
      <c r="E34" s="1211"/>
      <c r="F34" s="32">
        <v>22.11</v>
      </c>
      <c r="G34" s="33">
        <v>49.2</v>
      </c>
      <c r="H34" s="33">
        <v>47.38</v>
      </c>
      <c r="I34" s="33">
        <v>130.58000000000001</v>
      </c>
      <c r="J34" s="34">
        <v>17.8</v>
      </c>
      <c r="K34" s="22"/>
      <c r="L34" s="22"/>
      <c r="M34" s="22"/>
      <c r="N34" s="22"/>
      <c r="O34" s="22"/>
      <c r="P34" s="22"/>
    </row>
    <row r="35" spans="1:16" ht="39" customHeight="1">
      <c r="A35" s="22"/>
      <c r="B35" s="35"/>
      <c r="C35" s="1204" t="s">
        <v>563</v>
      </c>
      <c r="D35" s="1205"/>
      <c r="E35" s="1206"/>
      <c r="F35" s="36">
        <v>8.2100000000000009</v>
      </c>
      <c r="G35" s="37">
        <v>9.85</v>
      </c>
      <c r="H35" s="37">
        <v>12.07</v>
      </c>
      <c r="I35" s="37">
        <v>4.99</v>
      </c>
      <c r="J35" s="38">
        <v>4.4800000000000004</v>
      </c>
      <c r="K35" s="22"/>
      <c r="L35" s="22"/>
      <c r="M35" s="22"/>
      <c r="N35" s="22"/>
      <c r="O35" s="22"/>
      <c r="P35" s="22"/>
    </row>
    <row r="36" spans="1:16" ht="39" customHeight="1">
      <c r="A36" s="22"/>
      <c r="B36" s="35"/>
      <c r="C36" s="1204" t="s">
        <v>564</v>
      </c>
      <c r="D36" s="1205"/>
      <c r="E36" s="1206"/>
      <c r="F36" s="36">
        <v>0.54</v>
      </c>
      <c r="G36" s="37">
        <v>1.4</v>
      </c>
      <c r="H36" s="37">
        <v>2.34</v>
      </c>
      <c r="I36" s="37">
        <v>3.6</v>
      </c>
      <c r="J36" s="38">
        <v>4.28</v>
      </c>
      <c r="K36" s="22"/>
      <c r="L36" s="22"/>
      <c r="M36" s="22"/>
      <c r="N36" s="22"/>
      <c r="O36" s="22"/>
      <c r="P36" s="22"/>
    </row>
    <row r="37" spans="1:16" ht="39" customHeight="1">
      <c r="A37" s="22"/>
      <c r="B37" s="35"/>
      <c r="C37" s="1204" t="s">
        <v>565</v>
      </c>
      <c r="D37" s="1205"/>
      <c r="E37" s="1206"/>
      <c r="F37" s="36">
        <v>6.9</v>
      </c>
      <c r="G37" s="37">
        <v>0.05</v>
      </c>
      <c r="H37" s="37">
        <v>0.75</v>
      </c>
      <c r="I37" s="37">
        <v>0.49</v>
      </c>
      <c r="J37" s="38">
        <v>1.27</v>
      </c>
      <c r="K37" s="22"/>
      <c r="L37" s="22"/>
      <c r="M37" s="22"/>
      <c r="N37" s="22"/>
      <c r="O37" s="22"/>
      <c r="P37" s="22"/>
    </row>
    <row r="38" spans="1:16" ht="39" customHeight="1">
      <c r="A38" s="22"/>
      <c r="B38" s="35"/>
      <c r="C38" s="1204" t="s">
        <v>566</v>
      </c>
      <c r="D38" s="1205"/>
      <c r="E38" s="1206"/>
      <c r="F38" s="36">
        <v>0.27</v>
      </c>
      <c r="G38" s="37">
        <v>1.77</v>
      </c>
      <c r="H38" s="37">
        <v>0.06</v>
      </c>
      <c r="I38" s="37">
        <v>7.0000000000000007E-2</v>
      </c>
      <c r="J38" s="38">
        <v>0.17</v>
      </c>
      <c r="K38" s="22"/>
      <c r="L38" s="22"/>
      <c r="M38" s="22"/>
      <c r="N38" s="22"/>
      <c r="O38" s="22"/>
      <c r="P38" s="22"/>
    </row>
    <row r="39" spans="1:16" ht="39" customHeight="1">
      <c r="A39" s="22"/>
      <c r="B39" s="35"/>
      <c r="C39" s="1204" t="s">
        <v>567</v>
      </c>
      <c r="D39" s="1205"/>
      <c r="E39" s="1206"/>
      <c r="F39" s="36">
        <v>0.22</v>
      </c>
      <c r="G39" s="37">
        <v>0.06</v>
      </c>
      <c r="H39" s="37">
        <v>0.09</v>
      </c>
      <c r="I39" s="37">
        <v>0.06</v>
      </c>
      <c r="J39" s="38">
        <v>0.1</v>
      </c>
      <c r="K39" s="22"/>
      <c r="L39" s="22"/>
      <c r="M39" s="22"/>
      <c r="N39" s="22"/>
      <c r="O39" s="22"/>
      <c r="P39" s="22"/>
    </row>
    <row r="40" spans="1:16" ht="39" customHeight="1">
      <c r="A40" s="22"/>
      <c r="B40" s="35"/>
      <c r="C40" s="1204" t="s">
        <v>568</v>
      </c>
      <c r="D40" s="1205"/>
      <c r="E40" s="1206"/>
      <c r="F40" s="36">
        <v>0.05</v>
      </c>
      <c r="G40" s="37">
        <v>0.05</v>
      </c>
      <c r="H40" s="37">
        <v>0.01</v>
      </c>
      <c r="I40" s="37">
        <v>0.06</v>
      </c>
      <c r="J40" s="38">
        <v>7.0000000000000007E-2</v>
      </c>
      <c r="K40" s="22"/>
      <c r="L40" s="22"/>
      <c r="M40" s="22"/>
      <c r="N40" s="22"/>
      <c r="O40" s="22"/>
      <c r="P40" s="22"/>
    </row>
    <row r="41" spans="1:16" ht="39" customHeight="1">
      <c r="A41" s="22"/>
      <c r="B41" s="35"/>
      <c r="C41" s="1204" t="s">
        <v>569</v>
      </c>
      <c r="D41" s="1205"/>
      <c r="E41" s="1206"/>
      <c r="F41" s="36">
        <v>0.01</v>
      </c>
      <c r="G41" s="37">
        <v>0</v>
      </c>
      <c r="H41" s="37">
        <v>0</v>
      </c>
      <c r="I41" s="37">
        <v>0.02</v>
      </c>
      <c r="J41" s="38">
        <v>0.03</v>
      </c>
      <c r="K41" s="22"/>
      <c r="L41" s="22"/>
      <c r="M41" s="22"/>
      <c r="N41" s="22"/>
      <c r="O41" s="22"/>
      <c r="P41" s="22"/>
    </row>
    <row r="42" spans="1:16" ht="39" customHeight="1">
      <c r="A42" s="22"/>
      <c r="B42" s="39"/>
      <c r="C42" s="1204" t="s">
        <v>570</v>
      </c>
      <c r="D42" s="1205"/>
      <c r="E42" s="1206"/>
      <c r="F42" s="36" t="s">
        <v>510</v>
      </c>
      <c r="G42" s="37" t="s">
        <v>510</v>
      </c>
      <c r="H42" s="37" t="s">
        <v>510</v>
      </c>
      <c r="I42" s="37" t="s">
        <v>510</v>
      </c>
      <c r="J42" s="38" t="s">
        <v>510</v>
      </c>
      <c r="K42" s="22"/>
      <c r="L42" s="22"/>
      <c r="M42" s="22"/>
      <c r="N42" s="22"/>
      <c r="O42" s="22"/>
      <c r="P42" s="22"/>
    </row>
    <row r="43" spans="1:16" ht="39" customHeight="1" thickBot="1">
      <c r="A43" s="22"/>
      <c r="B43" s="40"/>
      <c r="C43" s="1207" t="s">
        <v>571</v>
      </c>
      <c r="D43" s="1208"/>
      <c r="E43" s="1209"/>
      <c r="F43" s="41">
        <v>0.22</v>
      </c>
      <c r="G43" s="42">
        <v>0.23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yyDUVAWxDGxSdrzEKvLUBqTFb16wm1tKYBYq0l9lKQjTcKCz5mu8X6G7u/nCuPoIbwbzcOhO8WFcleGM9stYQ==" saltValue="hsMnRVjtSLNYCNlsGtlw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E48" sqref="A48:XFD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12" t="s">
        <v>11</v>
      </c>
      <c r="C45" s="1213"/>
      <c r="D45" s="58"/>
      <c r="E45" s="1218" t="s">
        <v>12</v>
      </c>
      <c r="F45" s="1218"/>
      <c r="G45" s="1218"/>
      <c r="H45" s="1218"/>
      <c r="I45" s="1218"/>
      <c r="J45" s="1219"/>
      <c r="K45" s="59">
        <v>254</v>
      </c>
      <c r="L45" s="60">
        <v>230</v>
      </c>
      <c r="M45" s="60">
        <v>183</v>
      </c>
      <c r="N45" s="60">
        <v>133</v>
      </c>
      <c r="O45" s="61">
        <v>106</v>
      </c>
      <c r="P45" s="48"/>
      <c r="Q45" s="48"/>
      <c r="R45" s="48"/>
      <c r="S45" s="48"/>
      <c r="T45" s="48"/>
      <c r="U45" s="48"/>
    </row>
    <row r="46" spans="1:21" ht="30.75" customHeight="1">
      <c r="A46" s="48"/>
      <c r="B46" s="1214"/>
      <c r="C46" s="1215"/>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c r="A47" s="48"/>
      <c r="B47" s="1214"/>
      <c r="C47" s="1215"/>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c r="A48" s="48"/>
      <c r="B48" s="1214"/>
      <c r="C48" s="1215"/>
      <c r="D48" s="62"/>
      <c r="E48" s="1220" t="s">
        <v>15</v>
      </c>
      <c r="F48" s="1220"/>
      <c r="G48" s="1220"/>
      <c r="H48" s="1220"/>
      <c r="I48" s="1220"/>
      <c r="J48" s="1221"/>
      <c r="K48" s="63">
        <v>512</v>
      </c>
      <c r="L48" s="64">
        <v>514</v>
      </c>
      <c r="M48" s="64">
        <v>468</v>
      </c>
      <c r="N48" s="64">
        <v>466</v>
      </c>
      <c r="O48" s="65">
        <v>485</v>
      </c>
      <c r="P48" s="48"/>
      <c r="Q48" s="48"/>
      <c r="R48" s="48"/>
      <c r="S48" s="48"/>
      <c r="T48" s="48"/>
      <c r="U48" s="48"/>
    </row>
    <row r="49" spans="1:21" ht="30.75" customHeight="1">
      <c r="A49" s="48"/>
      <c r="B49" s="1214"/>
      <c r="C49" s="1215"/>
      <c r="D49" s="62"/>
      <c r="E49" s="1220" t="s">
        <v>16</v>
      </c>
      <c r="F49" s="1220"/>
      <c r="G49" s="1220"/>
      <c r="H49" s="1220"/>
      <c r="I49" s="1220"/>
      <c r="J49" s="1221"/>
      <c r="K49" s="63">
        <v>26</v>
      </c>
      <c r="L49" s="64">
        <v>28</v>
      </c>
      <c r="M49" s="64">
        <v>26</v>
      </c>
      <c r="N49" s="64">
        <v>20</v>
      </c>
      <c r="O49" s="65">
        <v>17</v>
      </c>
      <c r="P49" s="48"/>
      <c r="Q49" s="48"/>
      <c r="R49" s="48"/>
      <c r="S49" s="48"/>
      <c r="T49" s="48"/>
      <c r="U49" s="48"/>
    </row>
    <row r="50" spans="1:21" ht="30.75" customHeight="1">
      <c r="A50" s="48"/>
      <c r="B50" s="1214"/>
      <c r="C50" s="1215"/>
      <c r="D50" s="62"/>
      <c r="E50" s="1220" t="s">
        <v>17</v>
      </c>
      <c r="F50" s="1220"/>
      <c r="G50" s="1220"/>
      <c r="H50" s="1220"/>
      <c r="I50" s="1220"/>
      <c r="J50" s="1221"/>
      <c r="K50" s="63">
        <v>106</v>
      </c>
      <c r="L50" s="64">
        <v>124</v>
      </c>
      <c r="M50" s="64">
        <v>124</v>
      </c>
      <c r="N50" s="64">
        <v>124</v>
      </c>
      <c r="O50" s="65">
        <v>124</v>
      </c>
      <c r="P50" s="48"/>
      <c r="Q50" s="48"/>
      <c r="R50" s="48"/>
      <c r="S50" s="48"/>
      <c r="T50" s="48"/>
      <c r="U50" s="48"/>
    </row>
    <row r="51" spans="1:21" ht="30.75" customHeight="1">
      <c r="A51" s="48"/>
      <c r="B51" s="1216"/>
      <c r="C51" s="1217"/>
      <c r="D51" s="66"/>
      <c r="E51" s="1220" t="s">
        <v>18</v>
      </c>
      <c r="F51" s="1220"/>
      <c r="G51" s="1220"/>
      <c r="H51" s="1220"/>
      <c r="I51" s="1220"/>
      <c r="J51" s="1221"/>
      <c r="K51" s="63" t="s">
        <v>510</v>
      </c>
      <c r="L51" s="64" t="s">
        <v>510</v>
      </c>
      <c r="M51" s="64" t="s">
        <v>510</v>
      </c>
      <c r="N51" s="64" t="s">
        <v>510</v>
      </c>
      <c r="O51" s="65" t="s">
        <v>510</v>
      </c>
      <c r="P51" s="48"/>
      <c r="Q51" s="48"/>
      <c r="R51" s="48"/>
      <c r="S51" s="48"/>
      <c r="T51" s="48"/>
      <c r="U51" s="48"/>
    </row>
    <row r="52" spans="1:21" ht="30.75" customHeight="1">
      <c r="A52" s="48"/>
      <c r="B52" s="1222" t="s">
        <v>19</v>
      </c>
      <c r="C52" s="1223"/>
      <c r="D52" s="66"/>
      <c r="E52" s="1220" t="s">
        <v>20</v>
      </c>
      <c r="F52" s="1220"/>
      <c r="G52" s="1220"/>
      <c r="H52" s="1220"/>
      <c r="I52" s="1220"/>
      <c r="J52" s="1221"/>
      <c r="K52" s="63">
        <v>637</v>
      </c>
      <c r="L52" s="64">
        <v>643</v>
      </c>
      <c r="M52" s="64">
        <v>645</v>
      </c>
      <c r="N52" s="64">
        <v>647</v>
      </c>
      <c r="O52" s="65">
        <v>635</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261</v>
      </c>
      <c r="L53" s="69">
        <v>253</v>
      </c>
      <c r="M53" s="69">
        <v>156</v>
      </c>
      <c r="N53" s="69">
        <v>96</v>
      </c>
      <c r="O53" s="70">
        <v>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LjPqVxJj1UZ7rWDbXmB1bQoaNUTtBnt1A5gsB2dm+YgoSmK+d67qAc/KllItk7gpiuMVeUELDqhalRXbLMpw==" saltValue="d44cLk4OV6og3fJ3Sg0y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38" t="s">
        <v>30</v>
      </c>
      <c r="C41" s="1239"/>
      <c r="D41" s="102"/>
      <c r="E41" s="1244" t="s">
        <v>31</v>
      </c>
      <c r="F41" s="1244"/>
      <c r="G41" s="1244"/>
      <c r="H41" s="1245"/>
      <c r="I41" s="103">
        <v>1293</v>
      </c>
      <c r="J41" s="104">
        <v>1069</v>
      </c>
      <c r="K41" s="104">
        <v>900</v>
      </c>
      <c r="L41" s="104">
        <v>780</v>
      </c>
      <c r="M41" s="105">
        <v>685</v>
      </c>
    </row>
    <row r="42" spans="2:13" ht="27.75" customHeight="1">
      <c r="B42" s="1240"/>
      <c r="C42" s="1241"/>
      <c r="D42" s="106"/>
      <c r="E42" s="1246" t="s">
        <v>32</v>
      </c>
      <c r="F42" s="1246"/>
      <c r="G42" s="1246"/>
      <c r="H42" s="1247"/>
      <c r="I42" s="107">
        <v>2112</v>
      </c>
      <c r="J42" s="108">
        <v>1947</v>
      </c>
      <c r="K42" s="108">
        <v>1778</v>
      </c>
      <c r="L42" s="108">
        <v>1606</v>
      </c>
      <c r="M42" s="109">
        <v>1430</v>
      </c>
    </row>
    <row r="43" spans="2:13" ht="27.75" customHeight="1">
      <c r="B43" s="1240"/>
      <c r="C43" s="1241"/>
      <c r="D43" s="106"/>
      <c r="E43" s="1246" t="s">
        <v>33</v>
      </c>
      <c r="F43" s="1246"/>
      <c r="G43" s="1246"/>
      <c r="H43" s="1247"/>
      <c r="I43" s="107">
        <v>3748</v>
      </c>
      <c r="J43" s="108">
        <v>3354</v>
      </c>
      <c r="K43" s="108">
        <v>2925</v>
      </c>
      <c r="L43" s="108">
        <v>2002</v>
      </c>
      <c r="M43" s="109">
        <v>2180</v>
      </c>
    </row>
    <row r="44" spans="2:13" ht="27.75" customHeight="1">
      <c r="B44" s="1240"/>
      <c r="C44" s="1241"/>
      <c r="D44" s="106"/>
      <c r="E44" s="1246" t="s">
        <v>34</v>
      </c>
      <c r="F44" s="1246"/>
      <c r="G44" s="1246"/>
      <c r="H44" s="1247"/>
      <c r="I44" s="107">
        <v>182</v>
      </c>
      <c r="J44" s="108">
        <v>161</v>
      </c>
      <c r="K44" s="108">
        <v>140</v>
      </c>
      <c r="L44" s="108">
        <v>122</v>
      </c>
      <c r="M44" s="109">
        <v>105</v>
      </c>
    </row>
    <row r="45" spans="2:13" ht="27.75" customHeight="1">
      <c r="B45" s="1240"/>
      <c r="C45" s="1241"/>
      <c r="D45" s="106"/>
      <c r="E45" s="1246" t="s">
        <v>35</v>
      </c>
      <c r="F45" s="1246"/>
      <c r="G45" s="1246"/>
      <c r="H45" s="1247"/>
      <c r="I45" s="107">
        <v>1090</v>
      </c>
      <c r="J45" s="108">
        <v>907</v>
      </c>
      <c r="K45" s="108">
        <v>745</v>
      </c>
      <c r="L45" s="108">
        <v>647</v>
      </c>
      <c r="M45" s="109">
        <v>539</v>
      </c>
    </row>
    <row r="46" spans="2:13" ht="27.75" customHeight="1">
      <c r="B46" s="1240"/>
      <c r="C46" s="1241"/>
      <c r="D46" s="110"/>
      <c r="E46" s="1246" t="s">
        <v>36</v>
      </c>
      <c r="F46" s="1246"/>
      <c r="G46" s="1246"/>
      <c r="H46" s="1247"/>
      <c r="I46" s="107" t="s">
        <v>510</v>
      </c>
      <c r="J46" s="108" t="s">
        <v>510</v>
      </c>
      <c r="K46" s="108" t="s">
        <v>510</v>
      </c>
      <c r="L46" s="108" t="s">
        <v>510</v>
      </c>
      <c r="M46" s="109" t="s">
        <v>510</v>
      </c>
    </row>
    <row r="47" spans="2:13" ht="27.75" customHeight="1">
      <c r="B47" s="1240"/>
      <c r="C47" s="1241"/>
      <c r="D47" s="111"/>
      <c r="E47" s="1248" t="s">
        <v>37</v>
      </c>
      <c r="F47" s="1249"/>
      <c r="G47" s="1249"/>
      <c r="H47" s="1250"/>
      <c r="I47" s="107" t="s">
        <v>510</v>
      </c>
      <c r="J47" s="108" t="s">
        <v>510</v>
      </c>
      <c r="K47" s="108" t="s">
        <v>510</v>
      </c>
      <c r="L47" s="108" t="s">
        <v>510</v>
      </c>
      <c r="M47" s="109" t="s">
        <v>510</v>
      </c>
    </row>
    <row r="48" spans="2:13" ht="27.75" customHeight="1">
      <c r="B48" s="1240"/>
      <c r="C48" s="1241"/>
      <c r="D48" s="106"/>
      <c r="E48" s="1246" t="s">
        <v>38</v>
      </c>
      <c r="F48" s="1246"/>
      <c r="G48" s="1246"/>
      <c r="H48" s="1247"/>
      <c r="I48" s="107" t="s">
        <v>510</v>
      </c>
      <c r="J48" s="108" t="s">
        <v>510</v>
      </c>
      <c r="K48" s="108" t="s">
        <v>510</v>
      </c>
      <c r="L48" s="108" t="s">
        <v>510</v>
      </c>
      <c r="M48" s="109" t="s">
        <v>510</v>
      </c>
    </row>
    <row r="49" spans="2:13" ht="27.75" customHeight="1">
      <c r="B49" s="1242"/>
      <c r="C49" s="1243"/>
      <c r="D49" s="106"/>
      <c r="E49" s="1246" t="s">
        <v>39</v>
      </c>
      <c r="F49" s="1246"/>
      <c r="G49" s="1246"/>
      <c r="H49" s="1247"/>
      <c r="I49" s="107" t="s">
        <v>510</v>
      </c>
      <c r="J49" s="108" t="s">
        <v>510</v>
      </c>
      <c r="K49" s="108" t="s">
        <v>510</v>
      </c>
      <c r="L49" s="108" t="s">
        <v>510</v>
      </c>
      <c r="M49" s="109" t="s">
        <v>510</v>
      </c>
    </row>
    <row r="50" spans="2:13" ht="27.75" customHeight="1">
      <c r="B50" s="1251" t="s">
        <v>40</v>
      </c>
      <c r="C50" s="1252"/>
      <c r="D50" s="112"/>
      <c r="E50" s="1246" t="s">
        <v>41</v>
      </c>
      <c r="F50" s="1246"/>
      <c r="G50" s="1246"/>
      <c r="H50" s="1247"/>
      <c r="I50" s="107">
        <v>9220</v>
      </c>
      <c r="J50" s="108">
        <v>7031</v>
      </c>
      <c r="K50" s="108">
        <v>9665</v>
      </c>
      <c r="L50" s="108">
        <v>12039</v>
      </c>
      <c r="M50" s="109">
        <v>15604</v>
      </c>
    </row>
    <row r="51" spans="2:13" ht="27.75" customHeight="1">
      <c r="B51" s="1240"/>
      <c r="C51" s="1241"/>
      <c r="D51" s="106"/>
      <c r="E51" s="1246" t="s">
        <v>42</v>
      </c>
      <c r="F51" s="1246"/>
      <c r="G51" s="1246"/>
      <c r="H51" s="1247"/>
      <c r="I51" s="107" t="s">
        <v>510</v>
      </c>
      <c r="J51" s="108" t="s">
        <v>510</v>
      </c>
      <c r="K51" s="108" t="s">
        <v>510</v>
      </c>
      <c r="L51" s="108" t="s">
        <v>510</v>
      </c>
      <c r="M51" s="109" t="s">
        <v>510</v>
      </c>
    </row>
    <row r="52" spans="2:13" ht="27.75" customHeight="1">
      <c r="B52" s="1242"/>
      <c r="C52" s="1243"/>
      <c r="D52" s="106"/>
      <c r="E52" s="1246" t="s">
        <v>43</v>
      </c>
      <c r="F52" s="1246"/>
      <c r="G52" s="1246"/>
      <c r="H52" s="1247"/>
      <c r="I52" s="107">
        <v>6143</v>
      </c>
      <c r="J52" s="108">
        <v>5960</v>
      </c>
      <c r="K52" s="108">
        <v>5836</v>
      </c>
      <c r="L52" s="108">
        <v>5563</v>
      </c>
      <c r="M52" s="109">
        <v>5239</v>
      </c>
    </row>
    <row r="53" spans="2:13" ht="27.75" customHeight="1" thickBot="1">
      <c r="B53" s="1253" t="s">
        <v>44</v>
      </c>
      <c r="C53" s="1254"/>
      <c r="D53" s="113"/>
      <c r="E53" s="1255" t="s">
        <v>45</v>
      </c>
      <c r="F53" s="1255"/>
      <c r="G53" s="1255"/>
      <c r="H53" s="1256"/>
      <c r="I53" s="114">
        <v>-6938</v>
      </c>
      <c r="J53" s="115">
        <v>-5554</v>
      </c>
      <c r="K53" s="115">
        <v>-9013</v>
      </c>
      <c r="L53" s="115">
        <v>-12444</v>
      </c>
      <c r="M53" s="116">
        <v>-15905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RPPASadvRQI6fVtD94vmoQiwu+fG/SLJh+SktwIubfy5LHq2/Iw1vnZRDWwdxS5Iw02YTcDbo9DSmVRwrgygg==" saltValue="YTZK4hsyLcurGCZ61Nao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J64" sqref="J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265" t="s">
        <v>48</v>
      </c>
      <c r="D55" s="1265"/>
      <c r="E55" s="1266"/>
      <c r="F55" s="128">
        <v>5880</v>
      </c>
      <c r="G55" s="128">
        <v>6841</v>
      </c>
      <c r="H55" s="129">
        <v>8113</v>
      </c>
    </row>
    <row r="56" spans="2:8" ht="52.5" customHeight="1">
      <c r="B56" s="130"/>
      <c r="C56" s="1267" t="s">
        <v>49</v>
      </c>
      <c r="D56" s="1267"/>
      <c r="E56" s="1268"/>
      <c r="F56" s="131">
        <v>284</v>
      </c>
      <c r="G56" s="131">
        <v>284</v>
      </c>
      <c r="H56" s="132">
        <v>284</v>
      </c>
    </row>
    <row r="57" spans="2:8" ht="53.25" customHeight="1">
      <c r="B57" s="130"/>
      <c r="C57" s="1269" t="s">
        <v>50</v>
      </c>
      <c r="D57" s="1269"/>
      <c r="E57" s="1270"/>
      <c r="F57" s="133">
        <v>14481</v>
      </c>
      <c r="G57" s="133">
        <v>18860</v>
      </c>
      <c r="H57" s="134">
        <v>17990</v>
      </c>
    </row>
    <row r="58" spans="2:8" ht="45.75" customHeight="1">
      <c r="B58" s="135"/>
      <c r="C58" s="1257" t="s">
        <v>595</v>
      </c>
      <c r="D58" s="1258"/>
      <c r="E58" s="1259"/>
      <c r="F58" s="136">
        <v>2272</v>
      </c>
      <c r="G58" s="136">
        <v>7406</v>
      </c>
      <c r="H58" s="137">
        <v>6800</v>
      </c>
    </row>
    <row r="59" spans="2:8" ht="45.75" customHeight="1">
      <c r="B59" s="135"/>
      <c r="C59" s="1257" t="s">
        <v>596</v>
      </c>
      <c r="D59" s="1258"/>
      <c r="E59" s="1259"/>
      <c r="F59" s="136">
        <v>6000</v>
      </c>
      <c r="G59" s="136">
        <v>6002</v>
      </c>
      <c r="H59" s="137">
        <v>5791</v>
      </c>
    </row>
    <row r="60" spans="2:8" ht="45.75" customHeight="1">
      <c r="B60" s="135"/>
      <c r="C60" s="1257" t="s">
        <v>597</v>
      </c>
      <c r="D60" s="1258"/>
      <c r="E60" s="1259"/>
      <c r="F60" s="136">
        <v>1186</v>
      </c>
      <c r="G60" s="136">
        <v>1189</v>
      </c>
      <c r="H60" s="137">
        <v>1888</v>
      </c>
    </row>
    <row r="61" spans="2:8" ht="45.75" customHeight="1">
      <c r="B61" s="135"/>
      <c r="C61" s="1257" t="s">
        <v>598</v>
      </c>
      <c r="D61" s="1258"/>
      <c r="E61" s="1259"/>
      <c r="F61" s="136" t="s">
        <v>600</v>
      </c>
      <c r="G61" s="136">
        <v>959</v>
      </c>
      <c r="H61" s="137">
        <v>1503</v>
      </c>
    </row>
    <row r="62" spans="2:8" ht="45.75" customHeight="1" thickBot="1">
      <c r="B62" s="138"/>
      <c r="C62" s="1260" t="s">
        <v>599</v>
      </c>
      <c r="D62" s="1261"/>
      <c r="E62" s="1262"/>
      <c r="F62" s="139">
        <v>1389</v>
      </c>
      <c r="G62" s="139">
        <v>853</v>
      </c>
      <c r="H62" s="140">
        <v>695</v>
      </c>
    </row>
    <row r="63" spans="2:8" ht="52.5" customHeight="1" thickBot="1">
      <c r="B63" s="141"/>
      <c r="C63" s="1263" t="s">
        <v>51</v>
      </c>
      <c r="D63" s="1263"/>
      <c r="E63" s="1264"/>
      <c r="F63" s="142">
        <v>20645</v>
      </c>
      <c r="G63" s="142">
        <v>25986</v>
      </c>
      <c r="H63" s="143">
        <v>26387</v>
      </c>
    </row>
    <row r="64" spans="2:8" ht="15" customHeight="1"/>
  </sheetData>
  <sheetProtection algorithmName="SHA-512" hashValue="TdH0tjWZ6pdLWrXRhEsNo3S/mUJcxGrf8ShJzVvFoxbx7kcaZPbtwKy5NPC16PvKX1w5Qe79KTuPq9pZI1csrQ==" saltValue="VmjMeTMKScLcUPVPq3LJ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197007</v>
      </c>
      <c r="E3" s="162"/>
      <c r="F3" s="163">
        <v>287914</v>
      </c>
      <c r="G3" s="164"/>
      <c r="H3" s="165"/>
    </row>
    <row r="4" spans="1:8">
      <c r="A4" s="166"/>
      <c r="B4" s="167"/>
      <c r="C4" s="168"/>
      <c r="D4" s="169">
        <v>83497</v>
      </c>
      <c r="E4" s="170"/>
      <c r="F4" s="171">
        <v>146531</v>
      </c>
      <c r="G4" s="172"/>
      <c r="H4" s="173"/>
    </row>
    <row r="5" spans="1:8">
      <c r="A5" s="154" t="s">
        <v>546</v>
      </c>
      <c r="B5" s="159"/>
      <c r="C5" s="160"/>
      <c r="D5" s="161">
        <v>551986</v>
      </c>
      <c r="E5" s="162"/>
      <c r="F5" s="163">
        <v>291945</v>
      </c>
      <c r="G5" s="164"/>
      <c r="H5" s="165"/>
    </row>
    <row r="6" spans="1:8">
      <c r="A6" s="166"/>
      <c r="B6" s="167"/>
      <c r="C6" s="168"/>
      <c r="D6" s="169">
        <v>43154</v>
      </c>
      <c r="E6" s="170"/>
      <c r="F6" s="171">
        <v>127651</v>
      </c>
      <c r="G6" s="172"/>
      <c r="H6" s="173"/>
    </row>
    <row r="7" spans="1:8">
      <c r="A7" s="154" t="s">
        <v>547</v>
      </c>
      <c r="B7" s="159"/>
      <c r="C7" s="160"/>
      <c r="D7" s="161">
        <v>521950</v>
      </c>
      <c r="E7" s="162"/>
      <c r="F7" s="163">
        <v>291173</v>
      </c>
      <c r="G7" s="164"/>
      <c r="H7" s="165"/>
    </row>
    <row r="8" spans="1:8">
      <c r="A8" s="166"/>
      <c r="B8" s="167"/>
      <c r="C8" s="168"/>
      <c r="D8" s="169">
        <v>24943</v>
      </c>
      <c r="E8" s="170"/>
      <c r="F8" s="171">
        <v>119071</v>
      </c>
      <c r="G8" s="172"/>
      <c r="H8" s="173"/>
    </row>
    <row r="9" spans="1:8">
      <c r="A9" s="154" t="s">
        <v>548</v>
      </c>
      <c r="B9" s="159"/>
      <c r="C9" s="160"/>
      <c r="D9" s="161">
        <v>306992</v>
      </c>
      <c r="E9" s="162"/>
      <c r="F9" s="163">
        <v>271581</v>
      </c>
      <c r="G9" s="164"/>
      <c r="H9" s="165"/>
    </row>
    <row r="10" spans="1:8">
      <c r="A10" s="166"/>
      <c r="B10" s="167"/>
      <c r="C10" s="168"/>
      <c r="D10" s="169">
        <v>52557</v>
      </c>
      <c r="E10" s="170"/>
      <c r="F10" s="171">
        <v>117844</v>
      </c>
      <c r="G10" s="172"/>
      <c r="H10" s="173"/>
    </row>
    <row r="11" spans="1:8">
      <c r="A11" s="154" t="s">
        <v>549</v>
      </c>
      <c r="B11" s="159"/>
      <c r="C11" s="160"/>
      <c r="D11" s="161">
        <v>310108</v>
      </c>
      <c r="E11" s="162"/>
      <c r="F11" s="163">
        <v>268375</v>
      </c>
      <c r="G11" s="164"/>
      <c r="H11" s="165"/>
    </row>
    <row r="12" spans="1:8">
      <c r="A12" s="166"/>
      <c r="B12" s="167"/>
      <c r="C12" s="174"/>
      <c r="D12" s="169">
        <v>50791</v>
      </c>
      <c r="E12" s="170"/>
      <c r="F12" s="171">
        <v>119602</v>
      </c>
      <c r="G12" s="172"/>
      <c r="H12" s="173"/>
    </row>
    <row r="13" spans="1:8">
      <c r="A13" s="154"/>
      <c r="B13" s="159"/>
      <c r="C13" s="175"/>
      <c r="D13" s="176">
        <v>377609</v>
      </c>
      <c r="E13" s="177"/>
      <c r="F13" s="178">
        <v>282198</v>
      </c>
      <c r="G13" s="179"/>
      <c r="H13" s="165"/>
    </row>
    <row r="14" spans="1:8">
      <c r="A14" s="166"/>
      <c r="B14" s="167"/>
      <c r="C14" s="168"/>
      <c r="D14" s="169">
        <v>50988</v>
      </c>
      <c r="E14" s="170"/>
      <c r="F14" s="171">
        <v>126140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22.21</v>
      </c>
      <c r="C19" s="180">
        <f>ROUND(VALUE(SUBSTITUTE(実質収支比率等に係る経年分析!G$48,"▲","-")),2)</f>
        <v>62.61</v>
      </c>
      <c r="D19" s="180">
        <f>ROUND(VALUE(SUBSTITUTE(実質収支比率等に係る経年分析!H$48,"▲","-")),2)</f>
        <v>48.5</v>
      </c>
      <c r="E19" s="180">
        <f>ROUND(VALUE(SUBSTITUTE(実質収支比率等に係る経年分析!I$48,"▲","-")),2)</f>
        <v>131.26</v>
      </c>
      <c r="F19" s="180">
        <f>ROUND(VALUE(SUBSTITUTE(実質収支比率等に係る経年分析!J$48,"▲","-")),2)</f>
        <v>25.7</v>
      </c>
    </row>
    <row r="20" spans="1:11">
      <c r="A20" s="180" t="s">
        <v>55</v>
      </c>
      <c r="B20" s="180">
        <f>ROUND(VALUE(SUBSTITUTE(実質収支比率等に係る経年分析!F$47,"▲","-")),2)</f>
        <v>116.72</v>
      </c>
      <c r="C20" s="180">
        <f>ROUND(VALUE(SUBSTITUTE(実質収支比率等に係る経年分析!G$47,"▲","-")),2)</f>
        <v>119.24</v>
      </c>
      <c r="D20" s="180">
        <f>ROUND(VALUE(SUBSTITUTE(実質収支比率等に係る経年分析!H$47,"▲","-")),2)</f>
        <v>140.1</v>
      </c>
      <c r="E20" s="180">
        <f>ROUND(VALUE(SUBSTITUTE(実質収支比率等に係る経年分析!I$47,"▲","-")),2)</f>
        <v>163.24</v>
      </c>
      <c r="F20" s="180">
        <f>ROUND(VALUE(SUBSTITUTE(実質収支比率等に係る経年分析!J$47,"▲","-")),2)</f>
        <v>194.99</v>
      </c>
    </row>
    <row r="21" spans="1:11">
      <c r="A21" s="180" t="s">
        <v>56</v>
      </c>
      <c r="B21" s="180">
        <f>IF(ISNUMBER(VALUE(SUBSTITUTE(実質収支比率等に係る経年分析!F$49,"▲","-"))),ROUND(VALUE(SUBSTITUTE(実質収支比率等に係る経年分析!F$49,"▲","-")),2),NA())</f>
        <v>-18.03</v>
      </c>
      <c r="C21" s="180">
        <f>IF(ISNUMBER(VALUE(SUBSTITUTE(実質収支比率等に係る経年分析!G$49,"▲","-"))),ROUND(VALUE(SUBSTITUTE(実質収支比率等に係る経年分析!G$49,"▲","-")),2),NA())</f>
        <v>31.95</v>
      </c>
      <c r="D21" s="180">
        <f>IF(ISNUMBER(VALUE(SUBSTITUTE(実質収支比率等に係る経年分析!H$49,"▲","-"))),ROUND(VALUE(SUBSTITUTE(実質収支比率等に係る経年分析!H$49,"▲","-")),2),NA())</f>
        <v>-30.37</v>
      </c>
      <c r="E21" s="180">
        <f>IF(ISNUMBER(VALUE(SUBSTITUTE(実質収支比率等に係る経年分析!I$49,"▲","-"))),ROUND(VALUE(SUBSTITUTE(実質収支比率等に係る経年分析!I$49,"▲","-")),2),NA())</f>
        <v>81.78</v>
      </c>
      <c r="F21" s="180">
        <f>IF(ISNUMBER(VALUE(SUBSTITUTE(実質収支比率等に係る経年分析!J$49,"▲","-"))),ROUND(VALUE(SUBSTITUTE(実質収支比率等に係る経年分析!J$49,"▲","-")),2),NA())</f>
        <v>-143.24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介護サービス事業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蛇谷須地区特定環境保全公共下水道事業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c r="A33" s="181" t="str">
        <f>IF(連結実質赤字比率に係る赤字・黒字の構成分析!C$37="",NA(),連結実質赤字比率に係る赤字・黒字の構成分析!C$37)</f>
        <v>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4.28</v>
      </c>
    </row>
    <row r="35" spans="1:16">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8.2100000000000009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4.4800000000000004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130.58000000000001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637</v>
      </c>
      <c r="E42" s="182"/>
      <c r="F42" s="182"/>
      <c r="G42" s="182">
        <f>'実質公債費比率（分子）の構造'!L$52</f>
        <v>643</v>
      </c>
      <c r="H42" s="182"/>
      <c r="I42" s="182"/>
      <c r="J42" s="182">
        <f>'実質公債費比率（分子）の構造'!M$52</f>
        <v>645</v>
      </c>
      <c r="K42" s="182"/>
      <c r="L42" s="182"/>
      <c r="M42" s="182">
        <f>'実質公債費比率（分子）の構造'!N$52</f>
        <v>647</v>
      </c>
      <c r="N42" s="182"/>
      <c r="O42" s="182"/>
      <c r="P42" s="182">
        <f>'実質公債費比率（分子）の構造'!O$52</f>
        <v>635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106</v>
      </c>
      <c r="C44" s="182"/>
      <c r="D44" s="182"/>
      <c r="E44" s="182">
        <f>'実質公債費比率（分子）の構造'!L$50</f>
        <v>124</v>
      </c>
      <c r="F44" s="182"/>
      <c r="G44" s="182"/>
      <c r="H44" s="182">
        <f>'実質公債費比率（分子）の構造'!M$50</f>
        <v>124</v>
      </c>
      <c r="I44" s="182"/>
      <c r="J44" s="182"/>
      <c r="K44" s="182">
        <f>'実質公債費比率（分子）の構造'!N$50</f>
        <v>124</v>
      </c>
      <c r="L44" s="182"/>
      <c r="M44" s="182"/>
      <c r="N44" s="182">
        <f>'実質公債費比率（分子）の構造'!O$50</f>
        <v>124</v>
      </c>
      <c r="O44" s="182"/>
      <c r="P44" s="182"/>
    </row>
    <row r="45" spans="1:16">
      <c r="A45" s="182" t="s">
        <v>66</v>
      </c>
      <c r="B45" s="182">
        <f>'実質公債費比率（分子）の構造'!K$49</f>
        <v>26</v>
      </c>
      <c r="C45" s="182"/>
      <c r="D45" s="182"/>
      <c r="E45" s="182">
        <f>'実質公債費比率（分子）の構造'!L$49</f>
        <v>28</v>
      </c>
      <c r="F45" s="182"/>
      <c r="G45" s="182"/>
      <c r="H45" s="182">
        <f>'実質公債費比率（分子）の構造'!M$49</f>
        <v>26</v>
      </c>
      <c r="I45" s="182"/>
      <c r="J45" s="182"/>
      <c r="K45" s="182">
        <f>'実質公債費比率（分子）の構造'!N$49</f>
        <v>20</v>
      </c>
      <c r="L45" s="182"/>
      <c r="M45" s="182"/>
      <c r="N45" s="182">
        <f>'実質公債費比率（分子）の構造'!O$49</f>
        <v>17</v>
      </c>
      <c r="O45" s="182"/>
      <c r="P45" s="182"/>
    </row>
    <row r="46" spans="1:16">
      <c r="A46" s="182" t="s">
        <v>67</v>
      </c>
      <c r="B46" s="182">
        <f>'実質公債費比率（分子）の構造'!K$48</f>
        <v>512</v>
      </c>
      <c r="C46" s="182"/>
      <c r="D46" s="182"/>
      <c r="E46" s="182">
        <f>'実質公債費比率（分子）の構造'!L$48</f>
        <v>514</v>
      </c>
      <c r="F46" s="182"/>
      <c r="G46" s="182"/>
      <c r="H46" s="182">
        <f>'実質公債費比率（分子）の構造'!M$48</f>
        <v>468</v>
      </c>
      <c r="I46" s="182"/>
      <c r="J46" s="182"/>
      <c r="K46" s="182">
        <f>'実質公債費比率（分子）の構造'!N$48</f>
        <v>466</v>
      </c>
      <c r="L46" s="182"/>
      <c r="M46" s="182"/>
      <c r="N46" s="182">
        <f>'実質公債費比率（分子）の構造'!O$48</f>
        <v>485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254</v>
      </c>
      <c r="C49" s="182"/>
      <c r="D49" s="182"/>
      <c r="E49" s="182">
        <f>'実質公債費比率（分子）の構造'!L$45</f>
        <v>230</v>
      </c>
      <c r="F49" s="182"/>
      <c r="G49" s="182"/>
      <c r="H49" s="182">
        <f>'実質公債費比率（分子）の構造'!M$45</f>
        <v>183</v>
      </c>
      <c r="I49" s="182"/>
      <c r="J49" s="182"/>
      <c r="K49" s="182">
        <f>'実質公債費比率（分子）の構造'!N$45</f>
        <v>133</v>
      </c>
      <c r="L49" s="182"/>
      <c r="M49" s="182"/>
      <c r="N49" s="182">
        <f>'実質公債費比率（分子）の構造'!O$45</f>
        <v>106</v>
      </c>
      <c r="O49" s="182"/>
      <c r="P49" s="182"/>
    </row>
    <row r="50" spans="1:16">
      <c r="A50" s="182" t="s">
        <v>71</v>
      </c>
      <c r="B50" s="182" t="e">
        <f>NA()</f>
        <v>#N/A</v>
      </c>
      <c r="C50" s="182">
        <f>IF(ISNUMBER('実質公債費比率（分子）の構造'!K$53),'実質公債費比率（分子）の構造'!K$53,NA())</f>
        <v>261</v>
      </c>
      <c r="D50" s="182" t="e">
        <f>NA()</f>
        <v>#N/A</v>
      </c>
      <c r="E50" s="182" t="e">
        <f>NA()</f>
        <v>#N/A</v>
      </c>
      <c r="F50" s="182">
        <f>IF(ISNUMBER('実質公債費比率（分子）の構造'!L$53),'実質公債費比率（分子）の構造'!L$53,NA())</f>
        <v>253</v>
      </c>
      <c r="G50" s="182" t="e">
        <f>NA()</f>
        <v>#N/A</v>
      </c>
      <c r="H50" s="182" t="e">
        <f>NA()</f>
        <v>#N/A</v>
      </c>
      <c r="I50" s="182">
        <f>IF(ISNUMBER('実質公債費比率（分子）の構造'!M$53),'実質公債費比率（分子）の構造'!M$53,NA())</f>
        <v>156</v>
      </c>
      <c r="J50" s="182" t="e">
        <f>NA()</f>
        <v>#N/A</v>
      </c>
      <c r="K50" s="182" t="e">
        <f>NA()</f>
        <v>#N/A</v>
      </c>
      <c r="L50" s="182">
        <f>IF(ISNUMBER('実質公債費比率（分子）の構造'!N$53),'実質公債費比率（分子）の構造'!N$53,NA())</f>
        <v>96</v>
      </c>
      <c r="M50" s="182" t="e">
        <f>NA()</f>
        <v>#N/A</v>
      </c>
      <c r="N50" s="182" t="e">
        <f>NA()</f>
        <v>#N/A</v>
      </c>
      <c r="O50" s="182">
        <f>IF(ISNUMBER('実質公債費比率（分子）の構造'!O$53),'実質公債費比率（分子）の構造'!O$53,NA())</f>
        <v>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6143</v>
      </c>
      <c r="E56" s="181"/>
      <c r="F56" s="181"/>
      <c r="G56" s="181">
        <f>'将来負担比率（分子）の構造'!J$52</f>
        <v>5960</v>
      </c>
      <c r="H56" s="181"/>
      <c r="I56" s="181"/>
      <c r="J56" s="181">
        <f>'将来負担比率（分子）の構造'!K$52</f>
        <v>5836</v>
      </c>
      <c r="K56" s="181"/>
      <c r="L56" s="181"/>
      <c r="M56" s="181">
        <f>'将来負担比率（分子）の構造'!L$52</f>
        <v>5563</v>
      </c>
      <c r="N56" s="181"/>
      <c r="O56" s="181"/>
      <c r="P56" s="181">
        <f>'将来負担比率（分子）の構造'!M$52</f>
        <v>5239</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9220</v>
      </c>
      <c r="E58" s="181"/>
      <c r="F58" s="181"/>
      <c r="G58" s="181">
        <f>'将来負担比率（分子）の構造'!J$50</f>
        <v>7031</v>
      </c>
      <c r="H58" s="181"/>
      <c r="I58" s="181"/>
      <c r="J58" s="181">
        <f>'将来負担比率（分子）の構造'!K$50</f>
        <v>9665</v>
      </c>
      <c r="K58" s="181"/>
      <c r="L58" s="181"/>
      <c r="M58" s="181">
        <f>'将来負担比率（分子）の構造'!L$50</f>
        <v>12039</v>
      </c>
      <c r="N58" s="181"/>
      <c r="O58" s="181"/>
      <c r="P58" s="181">
        <f>'将来負担比率（分子）の構造'!M$50</f>
        <v>15604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1090</v>
      </c>
      <c r="C62" s="181"/>
      <c r="D62" s="181"/>
      <c r="E62" s="181">
        <f>'将来負担比率（分子）の構造'!J$45</f>
        <v>907</v>
      </c>
      <c r="F62" s="181"/>
      <c r="G62" s="181"/>
      <c r="H62" s="181">
        <f>'将来負担比率（分子）の構造'!K$45</f>
        <v>745</v>
      </c>
      <c r="I62" s="181"/>
      <c r="J62" s="181"/>
      <c r="K62" s="181">
        <f>'将来負担比率（分子）の構造'!L$45</f>
        <v>647</v>
      </c>
      <c r="L62" s="181"/>
      <c r="M62" s="181"/>
      <c r="N62" s="181">
        <f>'将来負担比率（分子）の構造'!M$45</f>
        <v>539</v>
      </c>
      <c r="O62" s="181"/>
      <c r="P62" s="181"/>
    </row>
    <row r="63" spans="1:16">
      <c r="A63" s="181" t="s">
        <v>34</v>
      </c>
      <c r="B63" s="181">
        <f>'将来負担比率（分子）の構造'!I$44</f>
        <v>182</v>
      </c>
      <c r="C63" s="181"/>
      <c r="D63" s="181"/>
      <c r="E63" s="181">
        <f>'将来負担比率（分子）の構造'!J$44</f>
        <v>161</v>
      </c>
      <c r="F63" s="181"/>
      <c r="G63" s="181"/>
      <c r="H63" s="181">
        <f>'将来負担比率（分子）の構造'!K$44</f>
        <v>140</v>
      </c>
      <c r="I63" s="181"/>
      <c r="J63" s="181"/>
      <c r="K63" s="181">
        <f>'将来負担比率（分子）の構造'!L$44</f>
        <v>122</v>
      </c>
      <c r="L63" s="181"/>
      <c r="M63" s="181"/>
      <c r="N63" s="181">
        <f>'将来負担比率（分子）の構造'!M$44</f>
        <v>105</v>
      </c>
      <c r="O63" s="181"/>
      <c r="P63" s="181"/>
    </row>
    <row r="64" spans="1:16">
      <c r="A64" s="181" t="s">
        <v>33</v>
      </c>
      <c r="B64" s="181">
        <f>'将来負担比率（分子）の構造'!I$43</f>
        <v>3748</v>
      </c>
      <c r="C64" s="181"/>
      <c r="D64" s="181"/>
      <c r="E64" s="181">
        <f>'将来負担比率（分子）の構造'!J$43</f>
        <v>3354</v>
      </c>
      <c r="F64" s="181"/>
      <c r="G64" s="181"/>
      <c r="H64" s="181">
        <f>'将来負担比率（分子）の構造'!K$43</f>
        <v>2925</v>
      </c>
      <c r="I64" s="181"/>
      <c r="J64" s="181"/>
      <c r="K64" s="181">
        <f>'将来負担比率（分子）の構造'!L$43</f>
        <v>2002</v>
      </c>
      <c r="L64" s="181"/>
      <c r="M64" s="181"/>
      <c r="N64" s="181">
        <f>'将来負担比率（分子）の構造'!M$43</f>
        <v>2180</v>
      </c>
      <c r="O64" s="181"/>
      <c r="P64" s="181"/>
    </row>
    <row r="65" spans="1:16">
      <c r="A65" s="181" t="s">
        <v>32</v>
      </c>
      <c r="B65" s="181">
        <f>'将来負担比率（分子）の構造'!I$42</f>
        <v>2112</v>
      </c>
      <c r="C65" s="181"/>
      <c r="D65" s="181"/>
      <c r="E65" s="181">
        <f>'将来負担比率（分子）の構造'!J$42</f>
        <v>1947</v>
      </c>
      <c r="F65" s="181"/>
      <c r="G65" s="181"/>
      <c r="H65" s="181">
        <f>'将来負担比率（分子）の構造'!K$42</f>
        <v>1778</v>
      </c>
      <c r="I65" s="181"/>
      <c r="J65" s="181"/>
      <c r="K65" s="181">
        <f>'将来負担比率（分子）の構造'!L$42</f>
        <v>1606</v>
      </c>
      <c r="L65" s="181"/>
      <c r="M65" s="181"/>
      <c r="N65" s="181">
        <f>'将来負担比率（分子）の構造'!M$42</f>
        <v>1430</v>
      </c>
      <c r="O65" s="181"/>
      <c r="P65" s="181"/>
    </row>
    <row r="66" spans="1:16">
      <c r="A66" s="181" t="s">
        <v>31</v>
      </c>
      <c r="B66" s="181">
        <f>'将来負担比率（分子）の構造'!I$41</f>
        <v>1293</v>
      </c>
      <c r="C66" s="181"/>
      <c r="D66" s="181"/>
      <c r="E66" s="181">
        <f>'将来負担比率（分子）の構造'!J$41</f>
        <v>1069</v>
      </c>
      <c r="F66" s="181"/>
      <c r="G66" s="181"/>
      <c r="H66" s="181">
        <f>'将来負担比率（分子）の構造'!K$41</f>
        <v>900</v>
      </c>
      <c r="I66" s="181"/>
      <c r="J66" s="181"/>
      <c r="K66" s="181">
        <f>'将来負担比率（分子）の構造'!L$41</f>
        <v>780</v>
      </c>
      <c r="L66" s="181"/>
      <c r="M66" s="181"/>
      <c r="N66" s="181">
        <f>'将来負担比率（分子）の構造'!M$41</f>
        <v>685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5880</v>
      </c>
      <c r="C72" s="185">
        <f>基金残高に係る経年分析!G55</f>
        <v>6841</v>
      </c>
      <c r="D72" s="185">
        <f>基金残高に係る経年分析!H55</f>
        <v>8113</v>
      </c>
    </row>
    <row r="73" spans="1:16">
      <c r="A73" s="184" t="s">
        <v>78</v>
      </c>
      <c r="B73" s="185">
        <f>基金残高に係る経年分析!F56</f>
        <v>284</v>
      </c>
      <c r="C73" s="185">
        <f>基金残高に係る経年分析!G56</f>
        <v>284</v>
      </c>
      <c r="D73" s="185">
        <f>基金残高に係る経年分析!H56</f>
        <v>284</v>
      </c>
    </row>
    <row r="74" spans="1:16">
      <c r="A74" s="184" t="s">
        <v>79</v>
      </c>
      <c r="B74" s="185">
        <f>基金残高に係る経年分析!F57</f>
        <v>14481</v>
      </c>
      <c r="C74" s="185">
        <f>基金残高に係る経年分析!G57</f>
        <v>18860</v>
      </c>
      <c r="D74" s="185">
        <f>基金残高に係る経年分析!H57</f>
        <v>17990</v>
      </c>
    </row>
  </sheetData>
  <sheetProtection algorithmName="SHA-512" hashValue="yYxwSZ5zvtHWzZGWZysoHEaIPef5G5iAv+00frweCi/atbCCs9h2XcuU7v7yma3ZjUu5jlLnXR3Qi5moC14ePw==" saltValue="opIZNmA1CjTaj9+LAQOq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2021-03-05T02:17:48Z</cp:lastPrinted>
  <dcterms:created xsi:type="dcterms:W3CDTF">2021-02-05T01:23:23Z</dcterms:created>
  <dcterms:modified xsi:type="dcterms:W3CDTF">2021-03-08T07:53:23Z</dcterms:modified>
  <cp:category/>
</cp:coreProperties>
</file>